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2.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showInkAnnotation="0" updateLinks="never" codeName="DieseArbeitsmappe" autoCompressPictures="0"/>
  <mc:AlternateContent xmlns:mc="http://schemas.openxmlformats.org/markup-compatibility/2006">
    <mc:Choice Requires="x15">
      <x15ac:absPath xmlns:x15ac="http://schemas.microsoft.com/office/spreadsheetml/2010/11/ac" url="L:\06_daten oncobox\brust\_01_oncobox (applikation)\K1.1.2 (211126)\"/>
    </mc:Choice>
  </mc:AlternateContent>
  <xr:revisionPtr revIDLastSave="0" documentId="13_ncr:1_{2670D8E7-91F3-40B5-82CD-C8A05C560249}" xr6:coauthVersionLast="47" xr6:coauthVersionMax="47" xr10:uidLastSave="{00000000-0000-0000-0000-000000000000}"/>
  <workbookProtection workbookAlgorithmName="SHA-512" workbookHashValue="iAj1BE/SAJKTI/zMP0WP9BhU6VHQOpyHl12Bd6yN4TlaA7R1IGDFBgXqKvMHnXKDIJ/fob4FxIByd0g32BeEfA==" workbookSaltValue="e1oE3r7Z7dYUF3SzhKvvdA==" workbookSpinCount="100000" lockStructure="1"/>
  <bookViews>
    <workbookView xWindow="-120" yWindow="-120" windowWidth="25440" windowHeight="15390" tabRatio="870" xr2:uid="{00000000-000D-0000-FFFF-FFFF00000000}"/>
  </bookViews>
  <sheets>
    <sheet name="Inhaltsverzeichnis" sheetId="291" r:id="rId1"/>
    <sheet name="Inhaltsverzeichnis_alt" sheetId="197" state="hidden" r:id="rId2"/>
    <sheet name="Datenfelder-XML" sheetId="292" r:id="rId3"/>
    <sheet name="Datenfelder-XML_alt" sheetId="272" state="hidden" r:id="rId4"/>
    <sheet name="Strukturval." sheetId="227" r:id="rId5"/>
    <sheet name="Primärfallarten" sheetId="224" r:id="rId6"/>
    <sheet name="Gesamtbetracht." sheetId="228" r:id="rId7"/>
    <sheet name="Filter" sheetId="274" r:id="rId8"/>
    <sheet name="KB_Basisdaten" sheetId="222" r:id="rId9"/>
    <sheet name="Auffälligkeiten" sheetId="235" r:id="rId10"/>
    <sheet name="KB-1 (Postop. Fallbespr.)" sheetId="238" r:id="rId11"/>
    <sheet name="KB-2 (Präth. Fallbespr.)" sheetId="239" r:id="rId12"/>
    <sheet name="KB-3 (Fallbespr. Rez.|Metas.)" sheetId="240" r:id="rId13"/>
    <sheet name="KB-4 (Rad. Invasiv)" sheetId="241" r:id="rId14"/>
    <sheet name="KB-5 (Rad. DCIS)" sheetId="243" r:id="rId15"/>
    <sheet name="KB-6 (Chem. N+)" sheetId="249" r:id="rId16"/>
    <sheet name="KB-7 (Endokrine)" sheetId="251" r:id="rId17"/>
    <sheet name="KB-8 (Trastuzumab)" sheetId="253" r:id="rId18"/>
    <sheet name="KB-9 (First-line-Ther.)" sheetId="255" r:id="rId19"/>
    <sheet name="KB-10 (Psychoonko.)" sheetId="256" r:id="rId20"/>
    <sheet name="KB-10b (Psychoonko.)" sheetId="279" r:id="rId21"/>
    <sheet name="KB-11 (Sozialdienst)" sheetId="257" r:id="rId22"/>
    <sheet name="KB-11b (Sozialdienst)" sheetId="280" r:id="rId23"/>
    <sheet name="KB-12 (Studien)" sheetId="258" r:id="rId24"/>
    <sheet name="KB-12b (Studien)" sheetId="281" r:id="rId25"/>
    <sheet name="KB-13 (histo. Sich.)" sheetId="259" r:id="rId26"/>
    <sheet name="KB-14a (Primärfälle)" sheetId="260" r:id="rId27"/>
    <sheet name="KB-14b (Rez. | Metas.)" sheetId="293" r:id="rId28"/>
    <sheet name="KB-15 (Anzahl Eingriffe R0)" sheetId="288" r:id="rId29"/>
    <sheet name="KB-16 (BET bei pT1)" sheetId="261" r:id="rId30"/>
    <sheet name="KB-17 (Mastektomien)" sheetId="262" r:id="rId31"/>
    <sheet name="KB-18 (LK-Entf.)" sheetId="263" r:id="rId32"/>
    <sheet name="KB-19 (Nodalstatus)" sheetId="264" r:id="rId33"/>
    <sheet name="KB-20a (SLNE)" sheetId="265" r:id="rId34"/>
    <sheet name="KB-20b (SLNE)" sheetId="289" r:id="rId35"/>
    <sheet name="KB-21 (Drahtmark.)" sheetId="266" r:id="rId36"/>
    <sheet name="KB-21b (Drahtmark.)" sheetId="282" r:id="rId37"/>
    <sheet name="KB-22 (Revisionsop.)" sheetId="267" r:id="rId38"/>
    <sheet name="KB-24 (Rekonstruktion)" sheetId="268" state="hidden" r:id="rId39"/>
    <sheet name="KB-25 (Resektionsr.)" sheetId="269" state="hidden" r:id="rId40"/>
    <sheet name="KB-26 (Krebsregister)" sheetId="270" state="hidden" r:id="rId41"/>
    <sheet name="KB-23 (Lymphabflussgebiet)" sheetId="290" r:id="rId42"/>
    <sheet name="KB-Farblegende" sheetId="287" r:id="rId43"/>
    <sheet name="Kategorisierung EQ" sheetId="237" r:id="rId44"/>
    <sheet name="EQ_Basisdaten" sheetId="232" r:id="rId45"/>
    <sheet name="EQ_Ausprägungen" sheetId="223" r:id="rId46"/>
    <sheet name="KM_Filter" sheetId="284" r:id="rId47"/>
    <sheet name="Kaplan-Meier (DFS)" sheetId="278" r:id="rId48"/>
    <sheet name="Kaplan-Meier (OAS)" sheetId="283" r:id="rId49"/>
    <sheet name="Patientenprofil" sheetId="285" r:id="rId50"/>
    <sheet name="Länderkennung" sheetId="271" r:id="rId51"/>
    <sheet name="Morphologie" sheetId="273"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xlnm._FilterDatabase" localSheetId="2" hidden="1">'Datenfelder-XML'!$B$7:$M$94</definedName>
    <definedName name="_xlnm._FilterDatabase" localSheetId="3" hidden="1">'Datenfelder-XML_alt'!$B$7:$M$96</definedName>
    <definedName name="_xlnm._FilterDatabase" localSheetId="10" hidden="1">'KB-1 (Postop. Fallbespr.)'!$B$33:$I$33</definedName>
    <definedName name="_xlnm._FilterDatabase" localSheetId="19" hidden="1">'KB-10 (Psychoonko.)'!#REF!</definedName>
    <definedName name="_xlnm._FilterDatabase" localSheetId="20" hidden="1">'KB-10b (Psychoonko.)'!#REF!</definedName>
    <definedName name="_xlnm._FilterDatabase" localSheetId="21" hidden="1">'KB-11 (Sozialdienst)'!#REF!</definedName>
    <definedName name="_xlnm._FilterDatabase" localSheetId="22" hidden="1">'KB-11b (Sozialdienst)'!#REF!</definedName>
    <definedName name="_xlnm._FilterDatabase" localSheetId="23" hidden="1">'KB-12 (Studien)'!#REF!</definedName>
    <definedName name="_xlnm._FilterDatabase" localSheetId="24" hidden="1">'KB-12b (Studien)'!#REF!</definedName>
    <definedName name="_xlnm._FilterDatabase" localSheetId="25" hidden="1">'KB-13 (histo. Sich.)'!#REF!</definedName>
    <definedName name="_xlnm._FilterDatabase" localSheetId="26" hidden="1">'KB-14a (Primärfälle)'!#REF!</definedName>
    <definedName name="_xlnm._FilterDatabase" localSheetId="27" hidden="1">'KB-14b (Rez. | Metas.)'!#REF!</definedName>
    <definedName name="_xlnm._FilterDatabase" localSheetId="28" hidden="1">'KB-15 (Anzahl Eingriffe R0)'!#REF!</definedName>
    <definedName name="_xlnm._FilterDatabase" localSheetId="29" hidden="1">'KB-16 (BET bei pT1)'!#REF!</definedName>
    <definedName name="_xlnm._FilterDatabase" localSheetId="30" hidden="1">'KB-17 (Mastektomien)'!#REF!</definedName>
    <definedName name="_xlnm._FilterDatabase" localSheetId="31" hidden="1">'KB-18 (LK-Entf.)'!#REF!</definedName>
    <definedName name="_xlnm._FilterDatabase" localSheetId="32" hidden="1">'KB-19 (Nodalstatus)'!#REF!</definedName>
    <definedName name="_xlnm._FilterDatabase" localSheetId="11" hidden="1">'KB-2 (Präth. Fallbespr.)'!$B$31:$I$31</definedName>
    <definedName name="_xlnm._FilterDatabase" localSheetId="33" hidden="1">'KB-20a (SLNE)'!#REF!</definedName>
    <definedName name="_xlnm._FilterDatabase" localSheetId="34" hidden="1">'KB-20b (SLNE)'!#REF!</definedName>
    <definedName name="_xlnm._FilterDatabase" localSheetId="35" hidden="1">'KB-21 (Drahtmark.)'!#REF!</definedName>
    <definedName name="_xlnm._FilterDatabase" localSheetId="36" hidden="1">'KB-21b (Drahtmark.)'!#REF!</definedName>
    <definedName name="_xlnm._FilterDatabase" localSheetId="37" hidden="1">'KB-22 (Revisionsop.)'!#REF!</definedName>
    <definedName name="_xlnm._FilterDatabase" localSheetId="41" hidden="1">'KB-23 (Lymphabflussgebiet)'!#REF!</definedName>
    <definedName name="_xlnm._FilterDatabase" localSheetId="38" hidden="1">'KB-24 (Rekonstruktion)'!#REF!</definedName>
    <definedName name="_xlnm._FilterDatabase" localSheetId="39" hidden="1">'KB-25 (Resektionsr.)'!#REF!</definedName>
    <definedName name="_xlnm._FilterDatabase" localSheetId="40" hidden="1">'KB-26 (Krebsregister)'!#REF!</definedName>
    <definedName name="_xlnm._FilterDatabase" localSheetId="12" hidden="1">'KB-3 (Fallbespr. Rez.|Metas.)'!#REF!</definedName>
    <definedName name="_xlnm._FilterDatabase" localSheetId="13" hidden="1">'KB-4 (Rad. Invasiv)'!#REF!</definedName>
    <definedName name="_xlnm._FilterDatabase" localSheetId="14" hidden="1">'KB-5 (Rad. DCIS)'!#REF!</definedName>
    <definedName name="_xlnm._FilterDatabase" localSheetId="15" hidden="1">'KB-6 (Chem. N+)'!#REF!</definedName>
    <definedName name="_xlnm._FilterDatabase" localSheetId="16" hidden="1">'KB-7 (Endokrine)'!#REF!</definedName>
    <definedName name="_xlnm._FilterDatabase" localSheetId="17" hidden="1">'KB-8 (Trastuzumab)'!#REF!</definedName>
    <definedName name="_xlnm._FilterDatabase" localSheetId="18" hidden="1">'KB-9 (First-line-Ther.)'!#REF!</definedName>
    <definedName name="_xlnm._FilterDatabase" localSheetId="50" hidden="1">Länderkennung!$B$5:$D$255</definedName>
    <definedName name="_Matrix" localSheetId="2">[1]Datenfelder!$G$10:$G$226</definedName>
    <definedName name="_Matrix" localSheetId="3">[1]Datenfelder!$G$10:$G$226</definedName>
    <definedName name="_Matrix" localSheetId="6">[1]Datenfelder!$G$10:$G$226</definedName>
    <definedName name="_Matrix" localSheetId="0">[2]Datenfelder!$G$10:$G$226</definedName>
    <definedName name="_Matrix" localSheetId="1">[2]Datenfelder!$G$10:$G$226</definedName>
    <definedName name="_Matrix" localSheetId="4">[1]Datenfelder!$G$10:$G$226</definedName>
    <definedName name="_Matrix">[3]Datenfelder!$G$10:$G$226</definedName>
    <definedName name="adt" localSheetId="2">'[4]ADT-Abgleich'!$B$30</definedName>
    <definedName name="adt" localSheetId="3">'[4]ADT-Abgleich'!$B$30</definedName>
    <definedName name="adt" localSheetId="6">'[4]ADT-Abgleich'!$B$30</definedName>
    <definedName name="adt" localSheetId="0">'[5]ADT-Abgleich'!$B$30</definedName>
    <definedName name="adt" localSheetId="1">'[5]ADT-Abgleich'!$B$30</definedName>
    <definedName name="adt" localSheetId="4">'[4]ADT-Abgleich'!$B$30</definedName>
    <definedName name="adt">'[6]ADT-Abgleich'!$B$30</definedName>
    <definedName name="AngabeKKR" localSheetId="0">[7]Datenquelle!$B$50:$B$53</definedName>
    <definedName name="AngabeKKR" localSheetId="1">[7]Datenquelle!$B$50:$B$53</definedName>
    <definedName name="AngabeKKR">[8]Datenquelle!$B$50:$B$53</definedName>
    <definedName name="Bundesland" localSheetId="0">[7]Datenquelle!$B$20:$B$40</definedName>
    <definedName name="Bundesland" localSheetId="1">[7]Datenquelle!$B$20:$B$40</definedName>
    <definedName name="Bundesland">[8]Datenquelle!$B$20:$B$40</definedName>
    <definedName name="Bundesland2" localSheetId="0">[7]Datenquelle!$E$19:$W$19</definedName>
    <definedName name="Bundesland2" localSheetId="1">[7]Datenquelle!$E$19:$W$19</definedName>
    <definedName name="Bundesland2">[8]Datenquelle!$E$19:$W$19</definedName>
    <definedName name="_xlnm.Print_Area" localSheetId="2">'Datenfelder-XML'!$A$1:$F$72</definedName>
    <definedName name="_xlnm.Print_Area" localSheetId="3">'Datenfelder-XML_alt'!$A$1:$F$74</definedName>
    <definedName name="_xlnm.Print_Area" localSheetId="45">EQ_Ausprägungen!$A$9:$AE$48</definedName>
    <definedName name="_xlnm.Print_Area" localSheetId="44">EQ_Basisdaten!$B$6:$N$24</definedName>
    <definedName name="_xlnm.Print_Area" localSheetId="6">Gesamtbetracht.!$A$1:$AE$35</definedName>
    <definedName name="_xlnm.Print_Area" localSheetId="48">#REF!</definedName>
    <definedName name="_xlnm.Print_Area" localSheetId="43">#REF!</definedName>
    <definedName name="_xlnm.Print_Area" localSheetId="8">KB_Basisdaten!$A$6:$L$56</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11">#REF!</definedName>
    <definedName name="_xlnm.Print_Area" localSheetId="33">#REF!</definedName>
    <definedName name="_xlnm.Print_Area" localSheetId="34">#REF!</definedName>
    <definedName name="_xlnm.Print_Area" localSheetId="35">#REF!</definedName>
    <definedName name="_xlnm.Print_Area" localSheetId="36">#REF!</definedName>
    <definedName name="_xlnm.Print_Area" localSheetId="37">#REF!</definedName>
    <definedName name="_xlnm.Print_Area" localSheetId="41">#REF!</definedName>
    <definedName name="_xlnm.Print_Area" localSheetId="38">#REF!</definedName>
    <definedName name="_xlnm.Print_Area" localSheetId="39">#REF!</definedName>
    <definedName name="_xlnm.Print_Area" localSheetId="40">#REF!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50">#REF!</definedName>
    <definedName name="_xlnm.Print_Area" localSheetId="4">Strukturval.!$A$1:$J$88</definedName>
    <definedName name="_xlnm.Print_Area">#REF!</definedName>
    <definedName name="_xlnm.Print_Titles" localSheetId="2">'Datenfelder-XML'!$7:$7</definedName>
    <definedName name="_xlnm.Print_Titles" localSheetId="3">'Datenfelder-XML_alt'!$7:$7</definedName>
    <definedName name="_xlnm.Print_Titles" localSheetId="0">Inhaltsverzeichnis!$1:$4</definedName>
    <definedName name="_xlnm.Print_Titles" localSheetId="1">Inhaltsverzeichnis_alt!$1:$4</definedName>
    <definedName name="_xlnm.Print_Titles" localSheetId="4">Strukturval.!$1:$3</definedName>
    <definedName name="Felder" localSheetId="2">[9]Datenfelder!$B$18:$B$137</definedName>
    <definedName name="Felder" localSheetId="3">[9]Datenfelder!$B$18:$B$137</definedName>
    <definedName name="Felder" localSheetId="6">[9]Datenfelder!$B$18:$B$137</definedName>
    <definedName name="Felder" localSheetId="10">[10]Datenfelder!$B$18:$B$138</definedName>
    <definedName name="Felder" localSheetId="19">[10]Datenfelder!$B$18:$B$138</definedName>
    <definedName name="Felder" localSheetId="20">[10]Datenfelder!$B$18:$B$138</definedName>
    <definedName name="Felder" localSheetId="21">[10]Datenfelder!$B$18:$B$138</definedName>
    <definedName name="Felder" localSheetId="22">[10]Datenfelder!$B$18:$B$138</definedName>
    <definedName name="Felder" localSheetId="23">[10]Datenfelder!$B$18:$B$138</definedName>
    <definedName name="Felder" localSheetId="24">[10]Datenfelder!$B$18:$B$138</definedName>
    <definedName name="Felder" localSheetId="25">[10]Datenfelder!$B$18:$B$138</definedName>
    <definedName name="Felder" localSheetId="26">[10]Datenfelder!$B$18:$B$138</definedName>
    <definedName name="Felder" localSheetId="27">[10]Datenfelder!$B$18:$B$138</definedName>
    <definedName name="Felder" localSheetId="28">[10]Datenfelder!$B$18:$B$138</definedName>
    <definedName name="Felder" localSheetId="29">[10]Datenfelder!$B$18:$B$138</definedName>
    <definedName name="Felder" localSheetId="30">[10]Datenfelder!$B$18:$B$138</definedName>
    <definedName name="Felder" localSheetId="31">[10]Datenfelder!$B$18:$B$138</definedName>
    <definedName name="Felder" localSheetId="32">[10]Datenfelder!$B$18:$B$138</definedName>
    <definedName name="Felder" localSheetId="11">[10]Datenfelder!$B$18:$B$138</definedName>
    <definedName name="Felder" localSheetId="33">[10]Datenfelder!$B$18:$B$138</definedName>
    <definedName name="Felder" localSheetId="34">[10]Datenfelder!$B$18:$B$138</definedName>
    <definedName name="Felder" localSheetId="35">[10]Datenfelder!$B$18:$B$138</definedName>
    <definedName name="Felder" localSheetId="36">[10]Datenfelder!$B$18:$B$138</definedName>
    <definedName name="Felder" localSheetId="37">[10]Datenfelder!$B$18:$B$138</definedName>
    <definedName name="Felder" localSheetId="41">[10]Datenfelder!$B$18:$B$138</definedName>
    <definedName name="Felder" localSheetId="38">[10]Datenfelder!$B$18:$B$138</definedName>
    <definedName name="Felder" localSheetId="39">[10]Datenfelder!$B$18:$B$138</definedName>
    <definedName name="Felder" localSheetId="40">[10]Datenfelder!$B$18:$B$138</definedName>
    <definedName name="Felder" localSheetId="12">[10]Datenfelder!$B$18:$B$138</definedName>
    <definedName name="Felder" localSheetId="13">[10]Datenfelder!$B$18:$B$138</definedName>
    <definedName name="Felder" localSheetId="14">[10]Datenfelder!$B$18:$B$138</definedName>
    <definedName name="Felder" localSheetId="15">[10]Datenfelder!$B$18:$B$138</definedName>
    <definedName name="Felder" localSheetId="16">[10]Datenfelder!$B$18:$B$138</definedName>
    <definedName name="Felder" localSheetId="17">[10]Datenfelder!$B$18:$B$138</definedName>
    <definedName name="Felder" localSheetId="18">[10]Datenfelder!$B$18:$B$138</definedName>
    <definedName name="Felder" localSheetId="4">[9]Datenfelder!$B$18:$B$137</definedName>
    <definedName name="Felder">[11]Datenfelder!$B$18:$B$138</definedName>
    <definedName name="myItem" localSheetId="2">OFFSET(myItemList,0,0,COUNTA(myItemList),1)</definedName>
    <definedName name="myItem" localSheetId="45">OFFSET(EQ_Ausprägungen!myItemList,0,0,COUNTA(EQ_Ausprägungen!myItemList),1)</definedName>
    <definedName name="myItem" localSheetId="44">OFFSET(EQ_Basisdaten!myItemList,0,0,COUNTA(EQ_Basisdaten!myItemList),1)</definedName>
    <definedName name="myItem" localSheetId="6">OFFSET(myItemList,0,0,COUNTA(myItemList),1)</definedName>
    <definedName name="myItem" localSheetId="0">OFFSET(myItemList,0,0,COUNTA(myItemList),1)</definedName>
    <definedName name="myItem" localSheetId="8">OFFSET(KB_Basisdaten!myItemList,0,0,COUNTA(KB_Basisdaten!myItemList),1)</definedName>
    <definedName name="myItem" localSheetId="50">OFFSET(myItemList,0,0,COUNTA(myItemList),1)</definedName>
    <definedName name="myItem" localSheetId="4">OFFSET(myItemList,0,0,COUNTA(myItemList),1)</definedName>
    <definedName name="myItem">OFFSET(myItemList,0,0,COUNTA(myItemList),1)</definedName>
    <definedName name="myItemList" localSheetId="45">INDEX(#REF!,0,MATCH(#REF!,#REF!,0))</definedName>
    <definedName name="myItemList" localSheetId="44">INDEX([10]Inhalt!$A$54:$S$74,0,MATCH([10]Inhalt!$E$91,[10]Inhalt!$A$53:$S$53,0))</definedName>
    <definedName name="myItemList" localSheetId="8">INDEX([10]Inhalt!$A$54:$S$74,0,MATCH([10]Inhalt!$E$91,[10]Inhalt!$A$53:$S$53,0))</definedName>
    <definedName name="myItemList">INDEX([12]Datenquelle!$A$49:$S$69,0,MATCH([12]Datenquelle!$F$89,[12]Datenquelle!$A$48:$S$48,0))</definedName>
    <definedName name="RedZyk" localSheetId="0">[7]Datenbewertung!$B$76:$B$77</definedName>
    <definedName name="RedZyk" localSheetId="1">[7]Datenbewertung!$B$76:$B$77</definedName>
    <definedName name="RedZyk">[8]Datenbewertung!$B$76:$B$77</definedName>
    <definedName name="Tumordokumentation" localSheetId="45">#REF!</definedName>
    <definedName name="Tumordokumentation" localSheetId="44">[10]Inhalt!$B$1:$B$51</definedName>
    <definedName name="Tumordokumentation" localSheetId="0">[7]Datenquelle!$B$2:$B$16</definedName>
    <definedName name="Tumordokumentation" localSheetId="1">[7]Datenquelle!$B$2:$B$16</definedName>
    <definedName name="Tumordokumentation" localSheetId="8">[10]Inhalt!$B$1:$B$51</definedName>
    <definedName name="Tumordokumentation">[8]Datenquelle!$B$2:$B$16</definedName>
    <definedName name="Universitätsstatus" localSheetId="0">[7]Datenquelle!$B$45:$B$46</definedName>
    <definedName name="Universitätsstatus" localSheetId="1">[7]Datenquelle!$B$45:$B$46</definedName>
    <definedName name="Universitätsstatus">[8]Datenquelle!$B$45:$B$46</definedName>
    <definedName name="Zentrum1" localSheetId="45">#REF!</definedName>
    <definedName name="Zentrum1" localSheetId="50">[13]Datenquelle!$A$94:$A$371</definedName>
    <definedName name="Zentrum1">[10]Inhalt!$A$94:$A$371</definedName>
    <definedName name="ZentrumRegNr" localSheetId="0">[7]Datenquelle!$A$64:$A$160</definedName>
    <definedName name="ZentrumRegNr" localSheetId="1">[7]Datenquelle!$A$64:$A$160</definedName>
    <definedName name="ZentrumRegNr">[8]Datenquelle!$A$64:$A$160</definedName>
    <definedName name="zentrumsintern___ohne_Krebsregister" localSheetId="45">#REF!</definedName>
    <definedName name="zentrumsintern___ohne_Krebsregister" localSheetId="50">[13]Datenquelle!$B$82:$B$85</definedName>
    <definedName name="zentrumsintern___ohne_Krebsregister">[10]Inhalt!$B$82:$B$85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16" i="223" l="1"/>
  <c r="AH16" i="223"/>
  <c r="AG16" i="223"/>
  <c r="T16" i="223"/>
  <c r="C16" i="223"/>
  <c r="N16" i="223" s="1"/>
  <c r="Q16" i="223" l="1"/>
  <c r="R16" i="223"/>
  <c r="M6" i="292"/>
  <c r="M5" i="292"/>
  <c r="M4" i="292"/>
  <c r="M3" i="292"/>
  <c r="I22" i="232" l="1"/>
  <c r="E22" i="232"/>
  <c r="M20" i="232"/>
  <c r="O20" i="232" s="1"/>
  <c r="M19" i="232"/>
  <c r="O19" i="232" s="1"/>
  <c r="M16" i="232"/>
  <c r="O16" i="232" s="1"/>
  <c r="M14" i="232"/>
  <c r="O14" i="232" s="1"/>
  <c r="M13" i="232"/>
  <c r="O13" i="232" s="1"/>
  <c r="N12" i="232"/>
  <c r="L12" i="232"/>
  <c r="K12" i="232"/>
  <c r="J12" i="232"/>
  <c r="I12" i="232"/>
  <c r="H12" i="232"/>
  <c r="G12" i="232"/>
  <c r="F12" i="232"/>
  <c r="E12" i="232"/>
  <c r="O10" i="232"/>
  <c r="M12" i="232" l="1"/>
  <c r="O12" i="232" s="1"/>
  <c r="M21" i="232"/>
  <c r="I11" i="283" l="1"/>
  <c r="J11" i="283"/>
  <c r="H11" i="283"/>
  <c r="G11" i="283"/>
  <c r="M4" i="272" l="1"/>
  <c r="M5" i="272"/>
  <c r="K42" i="283" l="1"/>
  <c r="K43" i="283"/>
  <c r="K59" i="283"/>
  <c r="H59" i="283"/>
  <c r="K58" i="283"/>
  <c r="H58" i="283"/>
  <c r="K57" i="283"/>
  <c r="H57" i="283"/>
  <c r="K56" i="283"/>
  <c r="H56" i="283"/>
  <c r="K55" i="283"/>
  <c r="H55" i="283"/>
  <c r="K54" i="283"/>
  <c r="H54" i="283"/>
  <c r="K53" i="283"/>
  <c r="H53" i="283"/>
  <c r="K52" i="283"/>
  <c r="H52" i="283"/>
  <c r="K51" i="283"/>
  <c r="H51" i="283"/>
  <c r="K50" i="283"/>
  <c r="H50" i="283"/>
  <c r="K49" i="283"/>
  <c r="H49" i="283"/>
  <c r="K48" i="283"/>
  <c r="H48" i="283"/>
  <c r="K47" i="283"/>
  <c r="H47" i="283"/>
  <c r="K46" i="283"/>
  <c r="H46" i="283"/>
  <c r="K45" i="283"/>
  <c r="H45" i="283"/>
  <c r="K44" i="283"/>
  <c r="H44" i="283"/>
  <c r="H43" i="283"/>
  <c r="H42" i="283"/>
  <c r="L43" i="283" l="1"/>
  <c r="L59" i="283"/>
  <c r="L58" i="283"/>
  <c r="L46" i="283"/>
  <c r="L50" i="283"/>
  <c r="L54" i="283"/>
  <c r="L45" i="283"/>
  <c r="L49" i="283"/>
  <c r="L53" i="283"/>
  <c r="L57" i="283"/>
  <c r="L44" i="283"/>
  <c r="L48" i="283"/>
  <c r="L52" i="283"/>
  <c r="L56" i="283"/>
  <c r="L47" i="283"/>
  <c r="L51" i="283"/>
  <c r="L55" i="283"/>
  <c r="K74" i="278"/>
  <c r="K75" i="278"/>
  <c r="K76" i="278"/>
  <c r="K77" i="278"/>
  <c r="K78" i="278"/>
  <c r="K79" i="278"/>
  <c r="K80" i="278"/>
  <c r="K81" i="278"/>
  <c r="K82" i="278"/>
  <c r="K83" i="278"/>
  <c r="K84" i="278"/>
  <c r="K85" i="278"/>
  <c r="K86" i="278"/>
  <c r="K87" i="278"/>
  <c r="K88" i="278"/>
  <c r="K73" i="278"/>
  <c r="H72" i="278"/>
  <c r="H73" i="278"/>
  <c r="H74" i="278"/>
  <c r="H75" i="278"/>
  <c r="H76" i="278"/>
  <c r="H77" i="278"/>
  <c r="H78" i="278"/>
  <c r="H79" i="278"/>
  <c r="H80" i="278"/>
  <c r="H81" i="278"/>
  <c r="H82" i="278"/>
  <c r="H83" i="278"/>
  <c r="H84" i="278"/>
  <c r="H85" i="278"/>
  <c r="H86" i="278"/>
  <c r="H87" i="278"/>
  <c r="H88" i="278"/>
  <c r="H71" i="278"/>
  <c r="L87" i="278" l="1"/>
  <c r="L86" i="278"/>
  <c r="L76" i="278"/>
  <c r="L80" i="278"/>
  <c r="L84" i="278"/>
  <c r="L88" i="278"/>
  <c r="L73" i="278"/>
  <c r="L77" i="278"/>
  <c r="L81" i="278"/>
  <c r="L85" i="278"/>
  <c r="L74" i="278"/>
  <c r="L78" i="278"/>
  <c r="L82" i="278"/>
  <c r="L75" i="278"/>
  <c r="L79" i="278"/>
  <c r="L83" i="278"/>
  <c r="J14" i="278"/>
  <c r="I14" i="278"/>
  <c r="H14" i="278"/>
  <c r="G14" i="278"/>
  <c r="R9" i="228" l="1"/>
  <c r="R16" i="228" l="1"/>
  <c r="K32" i="222" l="1"/>
  <c r="J32" i="222"/>
  <c r="I32" i="222"/>
  <c r="H32" i="222"/>
  <c r="G32" i="222"/>
  <c r="F32" i="222"/>
  <c r="E32" i="222"/>
  <c r="D32" i="222"/>
  <c r="M32" i="222"/>
  <c r="M6" i="272" l="1"/>
  <c r="M3" i="272" l="1"/>
  <c r="A19" i="222" l="1"/>
  <c r="K14" i="222"/>
  <c r="C10" i="222"/>
  <c r="C8" i="222"/>
  <c r="R20" i="228" l="1"/>
  <c r="R18" i="228"/>
  <c r="C27" i="223" l="1"/>
  <c r="AI26" i="223" l="1"/>
  <c r="AH26" i="223"/>
  <c r="AG26" i="223"/>
  <c r="C26" i="223"/>
  <c r="AI25" i="223"/>
  <c r="AH25" i="223"/>
  <c r="AG25" i="223"/>
  <c r="T25" i="223"/>
  <c r="C25" i="223"/>
  <c r="N25" i="223" s="1"/>
  <c r="AI24" i="223"/>
  <c r="AH24" i="223"/>
  <c r="AG24" i="223"/>
  <c r="T24" i="223"/>
  <c r="C24" i="223"/>
  <c r="N24" i="223" s="1"/>
  <c r="R24" i="223" s="1"/>
  <c r="AI23" i="223"/>
  <c r="AH23" i="223"/>
  <c r="AG23" i="223"/>
  <c r="T23" i="223"/>
  <c r="C23" i="223"/>
  <c r="N23" i="223" s="1"/>
  <c r="AI22" i="223"/>
  <c r="AH22" i="223"/>
  <c r="AG22" i="223"/>
  <c r="T22" i="223"/>
  <c r="C22" i="223"/>
  <c r="N22" i="223" s="1"/>
  <c r="AI21" i="223"/>
  <c r="AH21" i="223"/>
  <c r="AG21" i="223"/>
  <c r="T21" i="223"/>
  <c r="C21" i="223"/>
  <c r="N21" i="223" s="1"/>
  <c r="AI20" i="223"/>
  <c r="AH20" i="223"/>
  <c r="AG20" i="223"/>
  <c r="T20" i="223"/>
  <c r="C20" i="223"/>
  <c r="N20" i="223" s="1"/>
  <c r="R20" i="223" s="1"/>
  <c r="AI19" i="223"/>
  <c r="AH19" i="223"/>
  <c r="AG19" i="223"/>
  <c r="T19" i="223"/>
  <c r="C19" i="223"/>
  <c r="N19" i="223" s="1"/>
  <c r="AI18" i="223"/>
  <c r="AH18" i="223"/>
  <c r="AG18" i="223"/>
  <c r="T18" i="223"/>
  <c r="C18" i="223"/>
  <c r="N18" i="223" s="1"/>
  <c r="AI17" i="223"/>
  <c r="AH17" i="223"/>
  <c r="AG17" i="223"/>
  <c r="T17" i="223"/>
  <c r="C17" i="223"/>
  <c r="N17" i="223" s="1"/>
  <c r="Q18" i="223" l="1"/>
  <c r="R18" i="223"/>
  <c r="R25" i="223"/>
  <c r="Q25" i="223"/>
  <c r="Q22" i="223"/>
  <c r="R22" i="223"/>
  <c r="R17" i="223"/>
  <c r="Q17" i="223"/>
  <c r="R19" i="223"/>
  <c r="Q19" i="223"/>
  <c r="R29" i="223"/>
  <c r="R21" i="223"/>
  <c r="Q21" i="223"/>
  <c r="R23" i="223"/>
  <c r="Q23" i="223"/>
  <c r="Q20" i="223"/>
  <c r="Q24" i="223"/>
  <c r="H42" i="222"/>
  <c r="D42" i="222"/>
  <c r="L40" i="222"/>
  <c r="N40" i="222" s="1"/>
  <c r="L39" i="222"/>
  <c r="N39" i="222" s="1"/>
  <c r="L36" i="222"/>
  <c r="N36" i="222" s="1"/>
  <c r="L34" i="222"/>
  <c r="N34" i="222" s="1"/>
  <c r="L33" i="222"/>
  <c r="N33" i="222" s="1"/>
  <c r="N30" i="222"/>
  <c r="L41" i="222" l="1"/>
  <c r="L32" i="222"/>
  <c r="N32" i="2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C6" authorId="0" shapeId="0" xr:uid="{00000000-0006-0000-0600-000001000000}">
      <text>
        <r>
          <rPr>
            <sz val="8"/>
            <color indexed="81"/>
            <rFont val="Arial"/>
            <family val="2"/>
          </rPr>
          <t>Bitte Reg.-Nr. auswählen, siehe 
Zertifikat Bsp. FAB-Z360 und dann 
die grauen Felder ausfüllen.</t>
        </r>
      </text>
    </comment>
    <comment ref="J6" authorId="0" shapeId="0" xr:uid="{00000000-0006-0000-0600-000002000000}">
      <text>
        <r>
          <rPr>
            <sz val="9"/>
            <color indexed="81"/>
            <rFont val="Tahoma"/>
            <family val="2"/>
          </rPr>
          <t xml:space="preserve">
</t>
        </r>
      </text>
    </comment>
    <comment ref="K12" authorId="0" shapeId="0" xr:uid="{00000000-0006-0000-0600-000003000000}">
      <text>
        <r>
          <rPr>
            <sz val="9"/>
            <color indexed="81"/>
            <rFont val="Arial"/>
            <family val="2"/>
          </rPr>
          <t>dd.mm.jjjj
Übertrag in weitere Tabellenblätter erfolgt automatisch.</t>
        </r>
      </text>
    </comment>
    <comment ref="K14" authorId="0" shapeId="0" xr:uid="{00000000-0006-0000-0600-000004000000}">
      <text>
        <r>
          <rPr>
            <sz val="9"/>
            <color indexed="81"/>
            <rFont val="Arial"/>
            <family val="2"/>
          </rPr>
          <t>Auswahl erfolgt über Reg.-Nr.</t>
        </r>
      </text>
    </comment>
    <comment ref="A21" authorId="0" shapeId="0" xr:uid="{00000000-0006-0000-0600-000005000000}">
      <text>
        <r>
          <rPr>
            <sz val="9"/>
            <color indexed="81"/>
            <rFont val="Arial"/>
            <family val="2"/>
          </rPr>
          <t>Kann nur ausgewählt werden, nachdem Reg.-Nr. ausgewählt wurde.</t>
        </r>
      </text>
    </comment>
    <comment ref="G21" authorId="0" shapeId="0" xr:uid="{00000000-0006-0000-0600-000006000000}">
      <text>
        <r>
          <rPr>
            <sz val="9"/>
            <color indexed="81"/>
            <rFont val="Arial"/>
            <family val="2"/>
          </rPr>
          <t>Subjektive Bewertung der Zusammenarbeit;
bezieht sich auf verschiedene Bereiche der Tumordokumentation. Betrachtet werden können:
- Erfassung (Patientendaten)
- Erfassung (Kennzahlenbogen/ Matrix)
- Q-Zirkel
- Datenmanagement</t>
        </r>
      </text>
    </comment>
    <comment ref="G24" authorId="0" shapeId="0" xr:uid="{00000000-0006-0000-0600-000007000000}">
      <text>
        <r>
          <rPr>
            <sz val="9"/>
            <color indexed="81"/>
            <rFont val="Arial"/>
            <family val="2"/>
          </rPr>
          <t>Für die automatische Generierung der Matrix steht ein Auswertungstool (XML-OncoBox) zur Verfügung, welches in unterschiedliche Tumordokumentationssysteme integriert werden kann. Weitergehende Informationen zur XML-OncoBox unter www.onkozert.de im Abschnitt Hinweise abrufbar.  
www.xml-oncobox.de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R29" authorId="0" shapeId="0" xr:uid="{00000000-0006-0000-2800-000001000000}">
      <text>
        <r>
          <rPr>
            <b/>
            <sz val="9"/>
            <color indexed="81"/>
            <rFont val="Tahoma"/>
            <family val="2"/>
          </rPr>
          <t>Ø Follow-Up Quote der letzten 1-3 Jahre (Antrag REDZYK mind. 70,0%)</t>
        </r>
      </text>
    </comment>
  </commentList>
</comments>
</file>

<file path=xl/sharedStrings.xml><?xml version="1.0" encoding="utf-8"?>
<sst xmlns="http://schemas.openxmlformats.org/spreadsheetml/2006/main" count="7685" uniqueCount="3157">
  <si>
    <t>P</t>
  </si>
  <si>
    <t>E</t>
  </si>
  <si>
    <t>A</t>
  </si>
  <si>
    <t>---</t>
  </si>
  <si>
    <t>R</t>
  </si>
  <si>
    <t>K</t>
  </si>
  <si>
    <t>leer</t>
  </si>
  <si>
    <t>selbsterklärend</t>
  </si>
  <si>
    <t xml:space="preserve"> </t>
  </si>
  <si>
    <t>B</t>
  </si>
  <si>
    <t>C</t>
  </si>
  <si>
    <t>D</t>
  </si>
  <si>
    <t>F</t>
  </si>
  <si>
    <t>H</t>
  </si>
  <si>
    <t>I</t>
  </si>
  <si>
    <t>J</t>
  </si>
  <si>
    <t>L</t>
  </si>
  <si>
    <t>N</t>
  </si>
  <si>
    <t>O</t>
  </si>
  <si>
    <t>Q</t>
  </si>
  <si>
    <t>T</t>
  </si>
  <si>
    <t>U</t>
  </si>
  <si>
    <t>W</t>
  </si>
  <si>
    <t>X</t>
  </si>
  <si>
    <t>M1</t>
  </si>
  <si>
    <t>Adenoid-zystisches Karzinom</t>
  </si>
  <si>
    <t>8401/3</t>
  </si>
  <si>
    <t>8470/3</t>
  </si>
  <si>
    <t>8480/3</t>
  </si>
  <si>
    <t>8500/3</t>
  </si>
  <si>
    <t>8503/3</t>
  </si>
  <si>
    <t>8510/3</t>
  </si>
  <si>
    <t>Inflammatorisches Karzinom</t>
  </si>
  <si>
    <t>8560/3</t>
  </si>
  <si>
    <t>8572/3</t>
  </si>
  <si>
    <t>M0</t>
  </si>
  <si>
    <t>001 | 002  | …  |  nnn</t>
  </si>
  <si>
    <t>0 | 1  | …  |  n</t>
  </si>
  <si>
    <t>yyyy-mm-dd</t>
  </si>
  <si>
    <t>N+</t>
  </si>
  <si>
    <t>N0</t>
  </si>
  <si>
    <t>Stammdaten</t>
  </si>
  <si>
    <t>n</t>
  </si>
  <si>
    <t>Postoperative Histologie</t>
  </si>
  <si>
    <t>keine Einschränkung</t>
  </si>
  <si>
    <t>B1</t>
  </si>
  <si>
    <t>V</t>
  </si>
  <si>
    <t xml:space="preserve">
</t>
  </si>
  <si>
    <t>keine Einschränkung
(interner Schlüssel)</t>
  </si>
  <si>
    <t>Systemische Therapie</t>
  </si>
  <si>
    <t>J = Ja
N = Nein
X = unbekannt</t>
  </si>
  <si>
    <t>B2</t>
  </si>
  <si>
    <t>B3</t>
  </si>
  <si>
    <t>ZF</t>
  </si>
  <si>
    <t>y</t>
  </si>
  <si>
    <t>Strahlentherapie</t>
  </si>
  <si>
    <t>B4</t>
  </si>
  <si>
    <t>B5</t>
  </si>
  <si>
    <t>B6</t>
  </si>
  <si>
    <t xml:space="preserve">Vom Tumordokumentationshersteller bei Generierung automatisch zu befüllen. </t>
  </si>
  <si>
    <t>Vom Tumordokumentationshersteller bei Generierung automatisch zu befüllen.</t>
  </si>
  <si>
    <t>Patientenunabhängige Informationen</t>
  </si>
  <si>
    <t>Zentrum</t>
  </si>
  <si>
    <t>Erstelldatum</t>
  </si>
  <si>
    <t>G</t>
  </si>
  <si>
    <t>M</t>
  </si>
  <si>
    <t>relevant</t>
  </si>
  <si>
    <t xml:space="preserve">selbsterklärend
</t>
  </si>
  <si>
    <t>Z</t>
  </si>
  <si>
    <t>Kennzahlenjahr</t>
  </si>
  <si>
    <t>PFIK</t>
  </si>
  <si>
    <t>PFAK</t>
  </si>
  <si>
    <t>Legende</t>
  </si>
  <si>
    <t>PFIEQ</t>
  </si>
  <si>
    <t>PFAEQ</t>
  </si>
  <si>
    <r>
      <t xml:space="preserve">Patientenunabhängige Informationen 
</t>
    </r>
    <r>
      <rPr>
        <b/>
        <sz val="8"/>
        <rFont val="Arial"/>
        <family val="2"/>
      </rPr>
      <t>Datum Generierung XML aus Tumordokumentationssystem</t>
    </r>
  </si>
  <si>
    <r>
      <t xml:space="preserve">Patientenunabhängige Informationen
</t>
    </r>
    <r>
      <rPr>
        <b/>
        <sz val="8"/>
        <rFont val="Arial"/>
        <family val="2"/>
      </rPr>
      <t>Name Tumordokumentationssystem</t>
    </r>
  </si>
  <si>
    <r>
      <t xml:space="preserve">Patientenunabhängige Informationen
</t>
    </r>
    <r>
      <rPr>
        <b/>
        <sz val="8"/>
        <rFont val="Arial"/>
        <family val="2"/>
      </rPr>
      <t>Versionsstand Tumordokumentationssystem</t>
    </r>
  </si>
  <si>
    <r>
      <t xml:space="preserve">Stammdaten 
</t>
    </r>
    <r>
      <rPr>
        <b/>
        <sz val="8"/>
        <color indexed="8"/>
        <rFont val="Arial"/>
        <family val="2"/>
      </rPr>
      <t>Patienten-ID</t>
    </r>
  </si>
  <si>
    <r>
      <t xml:space="preserve">Stammdaten 
</t>
    </r>
    <r>
      <rPr>
        <b/>
        <sz val="8"/>
        <color indexed="8"/>
        <rFont val="Arial"/>
        <family val="2"/>
      </rPr>
      <t>Geschlecht</t>
    </r>
  </si>
  <si>
    <t>1/n</t>
  </si>
  <si>
    <t>KZF</t>
  </si>
  <si>
    <t>Diagnose</t>
  </si>
  <si>
    <t>Gibt an, ob eine oder keine Komplikation aufgetreten ist, bzw. wenn eine aufgetreten ist welche.</t>
  </si>
  <si>
    <t>EQ</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</si>
  <si>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</si>
  <si>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</si>
  <si>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Länderkennung</t>
  </si>
  <si>
    <t>Krankenhaus, Abteilung, Station oder (Teil eines) Praxisname (ns).</t>
  </si>
  <si>
    <t>L=links
R=rechts
B=beidseitig</t>
  </si>
  <si>
    <t>postop</t>
  </si>
  <si>
    <t>praeth</t>
  </si>
  <si>
    <t>c | leer = Kategorie wurde durch klinsche Angabe festgestellt bzw. erfüllt Kriterien für p nicht
p = Feststellung der Kategorie erfolgte durch pathohistologische Untersuchung
u= Feststellung mit Utraschall</t>
  </si>
  <si>
    <t>c | p</t>
  </si>
  <si>
    <t>Nicht vorhanden</t>
  </si>
  <si>
    <t>Angabe in mm</t>
  </si>
  <si>
    <t>1:1</t>
  </si>
  <si>
    <t>M = männlich
W = weiblich
S= Sonstiges/ intersexuell
U = unbekannt</t>
  </si>
  <si>
    <t>C50 | D05</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</si>
  <si>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</si>
  <si>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y | leer</t>
  </si>
  <si>
    <t>K = Kein Tumor nachweisbar
T = Tumorreste (Residualtumor) P = Tumorreste Residualtumor Progress N = Tumorreste Residualtumor No Change
R = Lokalrezidiv
F = Fraglicher Befund
U = Unbekannt
X = Fehlende Angabe</t>
  </si>
  <si>
    <t>O = ohne Bezug zu einer operativen Therapie
A = adjuvant
N = neoadjuvant
I = intraoperativ
S = sonstiges</t>
  </si>
  <si>
    <t>O = ohne Bezug zu einer operativenTherapie
A = adjuvant
N = neoadjuvant
I = intraoperativ
S = sonstiges</t>
  </si>
  <si>
    <r>
      <rPr>
        <sz val="8"/>
        <color indexed="8"/>
        <rFont val="Arial"/>
        <family val="2"/>
      </rP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</si>
  <si>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</si>
  <si>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</si>
  <si>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K = Kein Lymphknotenbefall nachweisbar
R = Neu aufgetretenes Lymphknotenrezidiv
T = bekannter Lymphknotenbefall Residuen P = bekannter Lymphknotenbefall Progress N = bekannter Lymphknotenbefall No Change
F = Fraglicher Befund
U = Unbekannt
X = Fehlende Angabe</t>
  </si>
  <si>
    <t>-----</t>
  </si>
  <si>
    <t>K = Krebsregister
Z = Zentrum
X = Quelle unbekannt</t>
  </si>
  <si>
    <t>VR = Vollremission (complete remission, CR)
TR = Teilremission (partial remission, PR)
NC = Keine Änderung (no change, NC) = stable disease
P = Progression
X = Fehlende Angabe/Unbekannt</t>
  </si>
  <si>
    <t>Ja/Nein</t>
  </si>
  <si>
    <t xml:space="preserve">Ja = Durchgeführt:
Mammographie
Sonographie
MRT
Nein = Nicht durchgeführt
Unbekannt </t>
  </si>
  <si>
    <t>Ja = Durchgeführt
Nein = Nicht durchgeführt
Unbekannt</t>
  </si>
  <si>
    <t>Ja (&gt; 30min) / Nein</t>
  </si>
  <si>
    <t>&lt;InfoXML&gt;</t>
  </si>
  <si>
    <t>&lt;Stammdaten&gt;</t>
  </si>
  <si>
    <t>&lt;Fall&gt;</t>
  </si>
  <si>
    <t>&lt;Diagnose&gt;</t>
  </si>
  <si>
    <t>&lt;PostoperativeHistologieStaging&gt;</t>
  </si>
  <si>
    <t>&lt;Prozess&gt;</t>
  </si>
  <si>
    <t>&lt;FollowUp&gt;</t>
  </si>
  <si>
    <t>Numerisch</t>
  </si>
  <si>
    <t>&lt;Strahlentherapie&gt;</t>
  </si>
  <si>
    <t>&lt;SystemischeTherapie&gt;</t>
  </si>
  <si>
    <t>&lt;Fernmetastasen&gt;</t>
  </si>
  <si>
    <t>&lt;Fallinfos&gt;</t>
  </si>
  <si>
    <t>CHE = Chemotherapie
ETH = endokrine Therapie 
TRA = Trastuzumabtherapie</t>
  </si>
  <si>
    <t>&lt;DatumXML&gt;</t>
  </si>
  <si>
    <t>&lt;NameTudokusys&gt;</t>
  </si>
  <si>
    <t>&lt;PatientID&gt;</t>
  </si>
  <si>
    <r>
      <t xml:space="preserve">Stammdaten
</t>
    </r>
    <r>
      <rPr>
        <b/>
        <sz val="8"/>
        <color indexed="8"/>
        <rFont val="Arial"/>
        <family val="2"/>
      </rPr>
      <t>Patienten-Länderkennung</t>
    </r>
  </si>
  <si>
    <t>Länderkennung nach ISO-3
z.b. DEU = Deutschland, CHE = Schweiz, 
FRA = Frankreich, …</t>
  </si>
  <si>
    <t>&lt;PatientLand&gt;</t>
  </si>
  <si>
    <r>
      <t xml:space="preserve">Stammdaten
</t>
    </r>
    <r>
      <rPr>
        <b/>
        <sz val="8"/>
        <color indexed="8"/>
        <rFont val="Arial"/>
        <family val="2"/>
      </rPr>
      <t>Patienten-Postleitzahl</t>
    </r>
  </si>
  <si>
    <t>keine Einschränkung
(je nach Land ist die Struktur unterschiedlich)</t>
  </si>
  <si>
    <t>&lt;PatientPLZ&gt;</t>
  </si>
  <si>
    <t>&lt;Geschlecht&gt;</t>
  </si>
  <si>
    <t xml:space="preserve">Fall </t>
  </si>
  <si>
    <r>
      <t xml:space="preserve">Fall
Fallinformationen
</t>
    </r>
    <r>
      <rPr>
        <b/>
        <sz val="8"/>
        <color indexed="8"/>
        <rFont val="Arial"/>
        <family val="2"/>
      </rPr>
      <t>Zentrumsfall</t>
    </r>
  </si>
  <si>
    <t>&lt;Zentrumsfall&gt;</t>
  </si>
  <si>
    <r>
      <t xml:space="preserve">Fall
Fallinformationen
</t>
    </r>
    <r>
      <rPr>
        <b/>
        <sz val="8"/>
        <color indexed="8"/>
        <rFont val="Arial"/>
        <family val="2"/>
      </rPr>
      <t>Fall-ID; Organ</t>
    </r>
  </si>
  <si>
    <t xml:space="preserve">BZ = Brustkrebzentrum
</t>
  </si>
  <si>
    <t xml:space="preserve">Die gesamte Fall-Identifikationsnummer setzt sich zusammen aus der Zugehörigkeit eines Falles zu einem spezifischen Organkrebszentrum (z.B. BZ-304-2) und einer vom Zentrum selbst gewählten Patienten-ID.
</t>
  </si>
  <si>
    <t>&lt;Organ&gt;</t>
  </si>
  <si>
    <r>
      <t xml:space="preserve">Fall
Fallinformationen
</t>
    </r>
    <r>
      <rPr>
        <b/>
        <sz val="8"/>
        <color indexed="8"/>
        <rFont val="Arial"/>
        <family val="2"/>
      </rPr>
      <t>Fall-ID; 1. Teil Reg.-Nr.</t>
    </r>
  </si>
  <si>
    <t>&lt;RegNr&gt;</t>
  </si>
  <si>
    <r>
      <t xml:space="preserve">Fall
Fallinformationen
</t>
    </r>
    <r>
      <rPr>
        <b/>
        <sz val="8"/>
        <color indexed="8"/>
        <rFont val="Arial"/>
        <family val="2"/>
      </rPr>
      <t>Fall-ID; Haupt- / Nebenstandort</t>
    </r>
  </si>
  <si>
    <t>&lt;HauptNebenStandort&gt;</t>
  </si>
  <si>
    <r>
      <t xml:space="preserve">Fall
Fallinformationen
</t>
    </r>
    <r>
      <rPr>
        <b/>
        <sz val="8"/>
        <color indexed="8"/>
        <rFont val="Arial"/>
        <family val="2"/>
      </rPr>
      <t>Fall-ID; Fallnummer</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</si>
  <si>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Pro Brust kann ein Fall angelegt werden und somit eine Fallnummer vergeben werden.
</t>
    </r>
  </si>
  <si>
    <t>&lt;Fallnummer&gt;</t>
  </si>
  <si>
    <t xml:space="preserve">yyyy-mm-dd
</t>
  </si>
  <si>
    <r>
      <t xml:space="preserve">Fall
Diagnose
</t>
    </r>
    <r>
      <rPr>
        <b/>
        <sz val="8"/>
        <color theme="1"/>
        <rFont val="Arial"/>
        <family val="2"/>
      </rPr>
      <t>Seitenlokalisation</t>
    </r>
    <r>
      <rPr>
        <sz val="8"/>
        <color theme="1"/>
        <rFont val="Arial"/>
        <family val="2"/>
      </rPr>
      <t xml:space="preserve">
</t>
    </r>
  </si>
  <si>
    <t>&lt;Seitenlokalisation&gt;</t>
  </si>
  <si>
    <r>
      <t xml:space="preserve">Fall
Diagnose
</t>
    </r>
    <r>
      <rPr>
        <b/>
        <sz val="8"/>
        <color theme="1"/>
        <rFont val="Arial"/>
        <family val="2"/>
      </rPr>
      <t>Diagnosesicherheit</t>
    </r>
  </si>
  <si>
    <t>&lt;Diagnosesicherheit&gt;</t>
  </si>
  <si>
    <r>
      <t xml:space="preserve">Fall
Diagnose
</t>
    </r>
    <r>
      <rPr>
        <b/>
        <sz val="8"/>
        <rFont val="Arial"/>
        <family val="2"/>
      </rPr>
      <t>Tumordiagnose (ICD-10)</t>
    </r>
  </si>
  <si>
    <t>&lt;TumordiagnoseICD10&gt;</t>
  </si>
  <si>
    <r>
      <t xml:space="preserve">Fall
Diagnose
</t>
    </r>
    <r>
      <rPr>
        <b/>
        <sz val="8"/>
        <rFont val="Arial"/>
        <family val="2"/>
      </rPr>
      <t xml:space="preserve">Prätherapeutisches T- c/p </t>
    </r>
  </si>
  <si>
    <t>&lt;praeTcp&gt;</t>
  </si>
  <si>
    <r>
      <t xml:space="preserve">Fall
Diagnose
</t>
    </r>
    <r>
      <rPr>
        <b/>
        <sz val="8"/>
        <rFont val="Arial"/>
        <family val="2"/>
      </rPr>
      <t>Prätherapeutisches T</t>
    </r>
  </si>
  <si>
    <t>&lt;praeT&gt;</t>
  </si>
  <si>
    <r>
      <t xml:space="preserve">Fall
Diagnose
</t>
    </r>
    <r>
      <rPr>
        <b/>
        <sz val="8"/>
        <rFont val="Arial"/>
        <family val="2"/>
      </rPr>
      <t xml:space="preserve">Prätherapeutisches N- c/p </t>
    </r>
  </si>
  <si>
    <t>&lt;praeNcp&gt;</t>
  </si>
  <si>
    <r>
      <t xml:space="preserve">Fall
Diagnose
</t>
    </r>
    <r>
      <rPr>
        <b/>
        <sz val="8"/>
        <rFont val="Arial"/>
        <family val="2"/>
      </rPr>
      <t>Prätherapeutisches N</t>
    </r>
  </si>
  <si>
    <t>&lt;praeN&gt;</t>
  </si>
  <si>
    <r>
      <t xml:space="preserve">Fall
Diagnose
</t>
    </r>
    <r>
      <rPr>
        <b/>
        <sz val="8"/>
        <rFont val="Arial"/>
        <family val="2"/>
      </rPr>
      <t xml:space="preserve">Prätherapeutisches M- c/p </t>
    </r>
  </si>
  <si>
    <t>&lt;praeMcp&gt;</t>
  </si>
  <si>
    <r>
      <t xml:space="preserve">Fall
Diagnose
</t>
    </r>
    <r>
      <rPr>
        <b/>
        <sz val="8"/>
        <rFont val="Arial"/>
        <family val="2"/>
      </rPr>
      <t xml:space="preserve">Prätherapeutisches M  </t>
    </r>
  </si>
  <si>
    <t>M0 | M1  | MX</t>
  </si>
  <si>
    <t>&lt;praeM&gt;</t>
  </si>
  <si>
    <r>
      <t xml:space="preserve">Fall
Diagnose
</t>
    </r>
    <r>
      <rPr>
        <b/>
        <sz val="8"/>
        <color indexed="8"/>
        <rFont val="Arial"/>
        <family val="2"/>
      </rPr>
      <t>Histologie Grading</t>
    </r>
  </si>
  <si>
    <t>1 = Gut differenziert
2 = Mäßig differenziert
3 = Schlecht differenziert
4 = Undifferenziert
X = Differenzierungsgrad kann nicht bestimmt
werden</t>
  </si>
  <si>
    <t>&lt;praeGrading&gt;</t>
  </si>
  <si>
    <r>
      <t xml:space="preserve">Fall
Diagnose
</t>
    </r>
    <r>
      <rPr>
        <b/>
        <sz val="8"/>
        <color indexed="8"/>
        <rFont val="Arial"/>
        <family val="2"/>
      </rPr>
      <t>Rezeptor-Status (Hormonrezeptor-Status)</t>
    </r>
  </si>
  <si>
    <t>&lt;RezeptorStatus&gt;</t>
  </si>
  <si>
    <r>
      <t xml:space="preserve">Fall
Diagnose
</t>
    </r>
    <r>
      <rPr>
        <b/>
        <sz val="8"/>
        <color indexed="8"/>
        <rFont val="Arial"/>
        <family val="2"/>
      </rPr>
      <t>HER2-Status</t>
    </r>
  </si>
  <si>
    <t xml:space="preserve">Beschreibung:
P: falls HER2-Status 3 (oder falls nur positiv dokumentiert wurde)
N: falls HER2-Stauts 0-2 (oder falls nur negativ dokumentiert wurde)
</t>
  </si>
  <si>
    <t>&lt;Her2Status&gt;</t>
  </si>
  <si>
    <t>B7</t>
  </si>
  <si>
    <r>
      <t xml:space="preserve">Fall
Postoperative Histologie 
</t>
    </r>
    <r>
      <rPr>
        <b/>
        <sz val="8"/>
        <rFont val="Arial"/>
        <family val="2"/>
      </rPr>
      <t>pathologisches TNM - pT</t>
    </r>
    <r>
      <rPr>
        <sz val="8"/>
        <rFont val="Arial"/>
        <family val="2"/>
      </rPr>
      <t xml:space="preserve"> </t>
    </r>
  </si>
  <si>
    <t>&lt;pT&gt;</t>
  </si>
  <si>
    <r>
      <t xml:space="preserve">Fall
Postoperative Histologie 
</t>
    </r>
    <r>
      <rPr>
        <b/>
        <sz val="8"/>
        <rFont val="Arial"/>
        <family val="2"/>
      </rPr>
      <t>pathologisches TNM - pN</t>
    </r>
  </si>
  <si>
    <t>&lt;pN&gt;</t>
  </si>
  <si>
    <r>
      <t xml:space="preserve">Fall
Postoperative Histologie 
</t>
    </r>
    <r>
      <rPr>
        <b/>
        <sz val="8"/>
        <color indexed="8"/>
        <rFont val="Arial"/>
        <family val="2"/>
      </rPr>
      <t>pathologisches TNM - pM</t>
    </r>
  </si>
  <si>
    <t>&lt;pM&gt;</t>
  </si>
  <si>
    <r>
      <t xml:space="preserve">Fall
Postoperative Histologie 
</t>
    </r>
    <r>
      <rPr>
        <b/>
        <sz val="8"/>
        <color indexed="8"/>
        <rFont val="Arial"/>
        <family val="2"/>
      </rPr>
      <t>Grading</t>
    </r>
  </si>
  <si>
    <t>Selbsterklärend</t>
  </si>
  <si>
    <t>&lt;Grading&gt;</t>
  </si>
  <si>
    <r>
      <t xml:space="preserve">Fall
Postoperative Histologie 
</t>
    </r>
    <r>
      <rPr>
        <b/>
        <sz val="8"/>
        <color indexed="8"/>
        <rFont val="Arial"/>
        <family val="2"/>
      </rPr>
      <t>Residualstatus lokal</t>
    </r>
  </si>
  <si>
    <t>&lt;PSRLokalNachAllenOPs&gt;</t>
  </si>
  <si>
    <t>&lt;AbstandResektionsrand&gt;</t>
  </si>
  <si>
    <t>B8</t>
  </si>
  <si>
    <r>
      <t xml:space="preserve">Fall
Strahlentherapie
</t>
    </r>
    <r>
      <rPr>
        <b/>
        <sz val="8"/>
        <rFont val="Arial"/>
        <family val="2"/>
      </rPr>
      <t>Therapiezeitpunkt</t>
    </r>
  </si>
  <si>
    <t>Bezug der Strahlentherapie zur Operation</t>
  </si>
  <si>
    <t>&lt;TherapiezeitpunktStrahlentherapie&gt;</t>
  </si>
  <si>
    <r>
      <t xml:space="preserve">Fall
Strahlentherapie
</t>
    </r>
    <r>
      <rPr>
        <b/>
        <sz val="8"/>
        <rFont val="Arial"/>
        <family val="2"/>
      </rPr>
      <t>Beginn</t>
    </r>
  </si>
  <si>
    <t>&lt;DatumBeginnStrahlentherapie&gt;</t>
  </si>
  <si>
    <t>B10</t>
  </si>
  <si>
    <t>&lt;TherapieArt&gt;</t>
  </si>
  <si>
    <t>Bezug der Therapie zur Operation</t>
  </si>
  <si>
    <t>&lt;Therapiezeitpunkt&gt;</t>
  </si>
  <si>
    <t>&lt;DatumBeginnTherapie&gt;</t>
  </si>
  <si>
    <t>&lt;DatumEndeTherapie&gt;</t>
  </si>
  <si>
    <t>Prozess</t>
  </si>
  <si>
    <t>&lt;DatumStudie&gt;</t>
  </si>
  <si>
    <r>
      <t xml:space="preserve">Fall
Prozess </t>
    </r>
    <r>
      <rPr>
        <b/>
        <sz val="8"/>
        <color indexed="8"/>
        <rFont val="Arial"/>
        <family val="2"/>
      </rPr>
      <t xml:space="preserve">
Psychoonkologische Betreuung</t>
    </r>
  </si>
  <si>
    <t>&lt;PsychoonkologischeBetreuung&gt;</t>
  </si>
  <si>
    <r>
      <t xml:space="preserve">Fall
Prozess
</t>
    </r>
    <r>
      <rPr>
        <b/>
        <sz val="8"/>
        <color indexed="8"/>
        <rFont val="Arial"/>
        <family val="2"/>
      </rPr>
      <t>Beratung Sozialdienst</t>
    </r>
  </si>
  <si>
    <t>&lt;BeratungSozialdienst&gt;</t>
  </si>
  <si>
    <r>
      <t xml:space="preserve">Fall
Prozess
</t>
    </r>
    <r>
      <rPr>
        <b/>
        <sz val="8"/>
        <color indexed="8"/>
        <rFont val="Arial"/>
        <family val="2"/>
      </rPr>
      <t>Meldung Krebsregister</t>
    </r>
  </si>
  <si>
    <t>&lt;MeldungKrebsregister&gt;</t>
  </si>
  <si>
    <t>Verlauf/Follow-Up</t>
  </si>
  <si>
    <t>&lt;DatumFollowUp&gt;</t>
  </si>
  <si>
    <r>
      <t xml:space="preserve">Fall
Follow-Up
</t>
    </r>
    <r>
      <rPr>
        <b/>
        <sz val="8"/>
        <color indexed="8"/>
        <rFont val="Arial"/>
        <family val="2"/>
      </rPr>
      <t>Tumorstatus lokal</t>
    </r>
    <r>
      <rPr>
        <sz val="8"/>
        <color indexed="8"/>
        <rFont val="Arial"/>
        <family val="2"/>
      </rPr>
      <t xml:space="preserve">
</t>
    </r>
  </si>
  <si>
    <t>&lt;TumorstatusLokal&gt;</t>
  </si>
  <si>
    <r>
      <t xml:space="preserve">Fall
Follow-Up
</t>
    </r>
    <r>
      <rPr>
        <b/>
        <sz val="8"/>
        <color indexed="8"/>
        <rFont val="Arial"/>
        <family val="2"/>
      </rPr>
      <t>Tumorstatus gesamt</t>
    </r>
    <r>
      <rPr>
        <sz val="8"/>
        <color indexed="8"/>
        <rFont val="Arial"/>
        <family val="2"/>
      </rPr>
      <t xml:space="preserve">
</t>
    </r>
  </si>
  <si>
    <t>&lt;TumorstatusGesamt&gt;</t>
  </si>
  <si>
    <r>
      <t xml:space="preserve">Fall
Follow-Up
</t>
    </r>
    <r>
      <rPr>
        <b/>
        <sz val="8"/>
        <color indexed="8"/>
        <rFont val="Arial"/>
        <family val="2"/>
      </rPr>
      <t>Tumorstatus Lymphknoten</t>
    </r>
  </si>
  <si>
    <t>&lt;LymphknotenRezidiv&gt;</t>
  </si>
  <si>
    <r>
      <t xml:space="preserve">Fall
Follow-Up
</t>
    </r>
    <r>
      <rPr>
        <b/>
        <sz val="8"/>
        <color indexed="8"/>
        <rFont val="Arial"/>
        <family val="2"/>
      </rPr>
      <t>Fernmetastasen</t>
    </r>
  </si>
  <si>
    <t>&lt;Zweittumor&gt;</t>
  </si>
  <si>
    <t>&lt;Sterbedatum&gt;</t>
  </si>
  <si>
    <r>
      <t xml:space="preserve">Fall
Follow-Up
</t>
    </r>
    <r>
      <rPr>
        <b/>
        <sz val="8"/>
        <color indexed="8"/>
        <rFont val="Arial"/>
        <family val="2"/>
      </rPr>
      <t>Zweittumor</t>
    </r>
  </si>
  <si>
    <r>
      <t xml:space="preserve">Fall
Follow-Up
</t>
    </r>
    <r>
      <rPr>
        <b/>
        <sz val="8"/>
        <color indexed="8"/>
        <rFont val="Arial"/>
        <family val="2"/>
      </rPr>
      <t xml:space="preserve">Quelle </t>
    </r>
  </si>
  <si>
    <t>&lt;QuelleFollowUp&gt;</t>
  </si>
  <si>
    <t>Datenfelder-XML</t>
  </si>
  <si>
    <t>J = Durchgeführt
N = Nicht durchgeführt
X = Unbekannt/Sonstige</t>
  </si>
  <si>
    <r>
      <t xml:space="preserve">Fall
Follow-Up
</t>
    </r>
    <r>
      <rPr>
        <b/>
        <sz val="8"/>
        <color indexed="8"/>
        <rFont val="Arial"/>
        <family val="2"/>
      </rPr>
      <t>Datum</t>
    </r>
  </si>
  <si>
    <r>
      <t xml:space="preserve">Fall
Systemische Therapie
</t>
    </r>
    <r>
      <rPr>
        <b/>
        <sz val="8"/>
        <rFont val="Arial"/>
        <family val="2"/>
      </rPr>
      <t>Therapiezeitpunkt</t>
    </r>
  </si>
  <si>
    <r>
      <t xml:space="preserve">Fall
Systemische Therapie
</t>
    </r>
    <r>
      <rPr>
        <b/>
        <sz val="8"/>
        <rFont val="Arial"/>
        <family val="2"/>
      </rPr>
      <t>Beginn</t>
    </r>
  </si>
  <si>
    <r>
      <t xml:space="preserve">Fall
Systemische Therapie
</t>
    </r>
    <r>
      <rPr>
        <b/>
        <sz val="8"/>
        <rFont val="Arial"/>
        <family val="2"/>
      </rPr>
      <t>Ende</t>
    </r>
  </si>
  <si>
    <t>CHE</t>
  </si>
  <si>
    <r>
      <t xml:space="preserve">Fall
Systemische Therapie
</t>
    </r>
    <r>
      <rPr>
        <b/>
        <sz val="8"/>
        <rFont val="Arial"/>
        <family val="2"/>
      </rPr>
      <t>Art der Systemischen Therapie</t>
    </r>
  </si>
  <si>
    <t>ETH</t>
  </si>
  <si>
    <t>TRA</t>
  </si>
  <si>
    <t>&lt;yTNM&gt;</t>
  </si>
  <si>
    <r>
      <t xml:space="preserve">Fall
Postoperative Histologie 
</t>
    </r>
    <r>
      <rPr>
        <b/>
        <sz val="8"/>
        <rFont val="Arial"/>
        <family val="2"/>
      </rPr>
      <t>pathologisches TNM - y</t>
    </r>
  </si>
  <si>
    <t>&lt;Sicherheitsabstand&gt;</t>
  </si>
  <si>
    <t>Reg.-Nr.</t>
  </si>
  <si>
    <t xml:space="preserve">           (Muster Zertifikat)</t>
  </si>
  <si>
    <t>Standort</t>
  </si>
  <si>
    <t>Ansprech-partner</t>
  </si>
  <si>
    <t>Datum Erstzertifizierung</t>
  </si>
  <si>
    <t>Bundesland / Land</t>
  </si>
  <si>
    <t>Krebsregister</t>
  </si>
  <si>
    <t>Zusammenarbeit mit Krebsregister</t>
  </si>
  <si>
    <t>Tumordokumentationssystem</t>
  </si>
  <si>
    <t>Generierung Matrix durch XML-OncoBox</t>
  </si>
  <si>
    <t>Tis (= DCIS)</t>
  </si>
  <si>
    <t>T1</t>
  </si>
  <si>
    <t>T2</t>
  </si>
  <si>
    <t>T3</t>
  </si>
  <si>
    <t>T4</t>
  </si>
  <si>
    <t xml:space="preserve">(N0, M0) </t>
  </si>
  <si>
    <t>(N0, M0)</t>
  </si>
  <si>
    <r>
      <t xml:space="preserve">(jedes T inkl. Tis/Tx, </t>
    </r>
    <r>
      <rPr>
        <vertAlign val="superscript"/>
        <sz val="8"/>
        <rFont val="Arial"/>
        <family val="2"/>
      </rPr>
      <t xml:space="preserve"> </t>
    </r>
    <r>
      <rPr>
        <sz val="8"/>
        <rFont val="Arial"/>
        <family val="2"/>
      </rPr>
      <t xml:space="preserve">M0) </t>
    </r>
    <r>
      <rPr>
        <vertAlign val="superscript"/>
        <sz val="8"/>
        <rFont val="Arial Black"/>
        <family val="2"/>
      </rPr>
      <t>2)</t>
    </r>
  </si>
  <si>
    <r>
      <t>(jedes N, jedes T
inkl. Tis/Tx)</t>
    </r>
    <r>
      <rPr>
        <vertAlign val="superscript"/>
        <sz val="8"/>
        <rFont val="Arial"/>
        <family val="2"/>
      </rPr>
      <t xml:space="preserve"> </t>
    </r>
  </si>
  <si>
    <t>D30</t>
  </si>
  <si>
    <r>
      <t xml:space="preserve">Fall
Diagnose
</t>
    </r>
    <r>
      <rPr>
        <b/>
        <sz val="8"/>
        <color theme="1"/>
        <rFont val="Arial"/>
        <family val="2"/>
      </rPr>
      <t>Prätherapeutisches T</t>
    </r>
  </si>
  <si>
    <r>
      <t xml:space="preserve">Fall
Diagnose
</t>
    </r>
    <r>
      <rPr>
        <b/>
        <sz val="8"/>
        <color theme="1"/>
        <rFont val="Arial"/>
        <family val="2"/>
      </rPr>
      <t xml:space="preserve">Prätherapeutisches M  </t>
    </r>
  </si>
  <si>
    <t>E30</t>
  </si>
  <si>
    <t>F30</t>
  </si>
  <si>
    <t>G30</t>
  </si>
  <si>
    <t>H30</t>
  </si>
  <si>
    <t>T4 | T4a | T4b | T4c | T4d</t>
  </si>
  <si>
    <t>I30</t>
  </si>
  <si>
    <t>J30</t>
  </si>
  <si>
    <t>K30</t>
  </si>
  <si>
    <t>L30</t>
  </si>
  <si>
    <t xml:space="preserve">D30 + E30 + F30 + G30 + H30 + I30 + K30 </t>
  </si>
  <si>
    <t>D33</t>
  </si>
  <si>
    <t>E33</t>
  </si>
  <si>
    <t>F33</t>
  </si>
  <si>
    <t>G33</t>
  </si>
  <si>
    <t>H33</t>
  </si>
  <si>
    <t>I33</t>
  </si>
  <si>
    <t>J33</t>
  </si>
  <si>
    <t>K33</t>
  </si>
  <si>
    <t xml:space="preserve">D33 + E33 + F33 + G33 + H33 + I33 + K33 </t>
  </si>
  <si>
    <t>D34</t>
  </si>
  <si>
    <t>E34</t>
  </si>
  <si>
    <t>F34</t>
  </si>
  <si>
    <t>G34</t>
  </si>
  <si>
    <t>H34</t>
  </si>
  <si>
    <t>I34</t>
  </si>
  <si>
    <t>J34</t>
  </si>
  <si>
    <t>K34</t>
  </si>
  <si>
    <t>L34</t>
  </si>
  <si>
    <t>L33</t>
  </si>
  <si>
    <t>D32</t>
  </si>
  <si>
    <t>E32</t>
  </si>
  <si>
    <t>F32</t>
  </si>
  <si>
    <t>G32</t>
  </si>
  <si>
    <t>H32</t>
  </si>
  <si>
    <t>I32</t>
  </si>
  <si>
    <t>J32</t>
  </si>
  <si>
    <t>K32</t>
  </si>
  <si>
    <t>L32</t>
  </si>
  <si>
    <r>
      <rPr>
        <sz val="8"/>
        <color indexed="8"/>
        <rFont val="Arial"/>
        <family val="2"/>
      </rPr>
      <t xml:space="preserve">Fall
Strahlentherapie
</t>
    </r>
    <r>
      <rPr>
        <b/>
        <sz val="8"/>
        <color indexed="8"/>
        <rFont val="Arial"/>
        <family val="2"/>
      </rPr>
      <t>Therapiezeitpunkt</t>
    </r>
  </si>
  <si>
    <r>
      <rPr>
        <sz val="8"/>
        <color indexed="8"/>
        <rFont val="Arial"/>
        <family val="2"/>
      </rPr>
      <t>Fall
Systemische Therapie</t>
    </r>
    <r>
      <rPr>
        <b/>
        <sz val="8"/>
        <color indexed="8"/>
        <rFont val="Arial"/>
        <family val="2"/>
      </rPr>
      <t xml:space="preserve">
Therapiezeitpunkt</t>
    </r>
  </si>
  <si>
    <t>D36</t>
  </si>
  <si>
    <t>E36</t>
  </si>
  <si>
    <t>F36</t>
  </si>
  <si>
    <t>G36</t>
  </si>
  <si>
    <t>H36</t>
  </si>
  <si>
    <t>I36</t>
  </si>
  <si>
    <t>J36</t>
  </si>
  <si>
    <t>K36</t>
  </si>
  <si>
    <t>L36</t>
  </si>
  <si>
    <t>D39 - G39</t>
  </si>
  <si>
    <r>
      <t xml:space="preserve">Stammdaten 
</t>
    </r>
    <r>
      <rPr>
        <b/>
        <sz val="8"/>
        <color theme="1"/>
        <rFont val="Arial"/>
        <family val="2"/>
      </rPr>
      <t>Geschlecht</t>
    </r>
  </si>
  <si>
    <r>
      <t xml:space="preserve">Fall
Diagnose
</t>
    </r>
    <r>
      <rPr>
        <b/>
        <sz val="8"/>
        <rFont val="Arial"/>
        <family val="2"/>
      </rPr>
      <t>Seitenlokalisation</t>
    </r>
    <r>
      <rPr>
        <sz val="8"/>
        <rFont val="Arial"/>
        <family val="2"/>
      </rPr>
      <t xml:space="preserve">
</t>
    </r>
  </si>
  <si>
    <t xml:space="preserve">L | R
</t>
  </si>
  <si>
    <t>H39 - K39</t>
  </si>
  <si>
    <t>D40 - G40</t>
  </si>
  <si>
    <t>H40 - K40</t>
  </si>
  <si>
    <t>D36 + E36 + F36 + G36 + H36 + I36 + K36</t>
  </si>
  <si>
    <t xml:space="preserve">D34 + E34 + F34 + G34 + H34 + I34 + K34 </t>
  </si>
  <si>
    <t>D42 - G42</t>
  </si>
  <si>
    <t>H42 - K42</t>
  </si>
  <si>
    <t>L39</t>
  </si>
  <si>
    <t>L40</t>
  </si>
  <si>
    <t>Y</t>
  </si>
  <si>
    <t>AA</t>
  </si>
  <si>
    <t>AB</t>
  </si>
  <si>
    <t>AC</t>
  </si>
  <si>
    <t>AD</t>
  </si>
  <si>
    <t>AE</t>
  </si>
  <si>
    <t xml:space="preserve">Tis  (= DCIS)  (N0, M0)  </t>
  </si>
  <si>
    <t xml:space="preserve">T1  (N0, M0)  </t>
  </si>
  <si>
    <t xml:space="preserve">T2  (N0, M0)  </t>
  </si>
  <si>
    <r>
      <t>T3</t>
    </r>
    <r>
      <rPr>
        <vertAlign val="superscript"/>
        <sz val="8"/>
        <rFont val="Arial"/>
        <family val="2"/>
      </rPr>
      <t xml:space="preserve">  </t>
    </r>
    <r>
      <rPr>
        <sz val="8"/>
        <rFont val="Arial"/>
        <family val="2"/>
      </rPr>
      <t xml:space="preserve">(N0, M0)  </t>
    </r>
  </si>
  <si>
    <r>
      <t xml:space="preserve">T4 </t>
    </r>
    <r>
      <rPr>
        <vertAlign val="superscript"/>
        <sz val="8"/>
        <rFont val="Arial"/>
        <family val="2"/>
      </rPr>
      <t xml:space="preserve"> </t>
    </r>
    <r>
      <rPr>
        <sz val="8"/>
        <rFont val="Arial"/>
        <family val="2"/>
      </rPr>
      <t xml:space="preserve">(N0, M0)  </t>
    </r>
  </si>
  <si>
    <t xml:space="preserve">D32 + E32 + F32 + G32 + H32 + I32 + K32 </t>
  </si>
  <si>
    <t>(D39-G39) + (H39-K39)</t>
  </si>
  <si>
    <t>(D39-G39) + (D40-G40)</t>
  </si>
  <si>
    <t>(H39-K39) + (H40-K40)</t>
  </si>
  <si>
    <r>
      <t xml:space="preserve">Fall
Postoperative Histologie 
</t>
    </r>
    <r>
      <rPr>
        <b/>
        <sz val="8"/>
        <color theme="1"/>
        <rFont val="Arial"/>
        <family val="2"/>
      </rPr>
      <t xml:space="preserve">pathologisches TNM - pT </t>
    </r>
  </si>
  <si>
    <r>
      <t xml:space="preserve">Fall
Postoperative Histologie 
</t>
    </r>
    <r>
      <rPr>
        <b/>
        <sz val="8"/>
        <color theme="1"/>
        <rFont val="Arial"/>
        <family val="2"/>
      </rPr>
      <t>pathologisches TNM - pM</t>
    </r>
  </si>
  <si>
    <t xml:space="preserve">T2 </t>
  </si>
  <si>
    <t xml:space="preserve">T3 </t>
  </si>
  <si>
    <t>Tis | Tis(DCIS)</t>
  </si>
  <si>
    <r>
      <t xml:space="preserve">Fall
Postoperative Histologie 
</t>
    </r>
    <r>
      <rPr>
        <b/>
        <sz val="8"/>
        <rFont val="Arial"/>
        <family val="2"/>
      </rPr>
      <t xml:space="preserve">pathologisches TNM - pT </t>
    </r>
  </si>
  <si>
    <t>Invasives duktales Karzinom, not otherwise specified, (NOS)</t>
  </si>
  <si>
    <t>- Gemischter Typ</t>
  </si>
  <si>
    <t>- Pleomorphes Karzinom</t>
  </si>
  <si>
    <t>- Karzinom mit osteoklastenartigen Riesenzellen</t>
  </si>
  <si>
    <t>8523/3</t>
  </si>
  <si>
    <t>8022/3</t>
  </si>
  <si>
    <t>8035/3</t>
  </si>
  <si>
    <t>- Karzinom mit chorionkarzinomartigen Merkmalen</t>
  </si>
  <si>
    <t>Invasives lobuläres Karzinom</t>
  </si>
  <si>
    <t>Tubuläres Karzinom</t>
  </si>
  <si>
    <t>Invasives kribriformes Karzinom</t>
  </si>
  <si>
    <t xml:space="preserve">8520/3 </t>
  </si>
  <si>
    <t xml:space="preserve">8211/3 </t>
  </si>
  <si>
    <t xml:space="preserve">8201/3 </t>
  </si>
  <si>
    <t>Medulläres Karzinom</t>
  </si>
  <si>
    <t>Muzinöses Karzinom und andere Muzin-reiche Tumoren</t>
  </si>
  <si>
    <t xml:space="preserve">8480/3 </t>
  </si>
  <si>
    <t xml:space="preserve">8490/3 </t>
  </si>
  <si>
    <t>Neuroendokrine Tumoren</t>
  </si>
  <si>
    <t>8246/3</t>
  </si>
  <si>
    <t>8041/3</t>
  </si>
  <si>
    <t>8013/3</t>
  </si>
  <si>
    <t>Invasives papilläres Karzinom</t>
  </si>
  <si>
    <t>Invasives mikropapilläres Karzinom</t>
  </si>
  <si>
    <t>Apokrines Karzinom</t>
  </si>
  <si>
    <t>Metaplastische Karzinome</t>
  </si>
  <si>
    <t>- Muzinöses Karzinom</t>
  </si>
  <si>
    <t>- Zystadenokarzinom und zylinderzelliges muzinöses Karzinom</t>
  </si>
  <si>
    <t>- Siegelringzell-Karzinom</t>
  </si>
  <si>
    <t>- Solides neuroendokrines Karzinom</t>
  </si>
  <si>
    <t>- Atypischer Karzinoidtumor</t>
  </si>
  <si>
    <t>- Kleinzelligen Karzinom</t>
  </si>
  <si>
    <t>- Großzelliges neuroendkrines Karzinom</t>
  </si>
  <si>
    <t>8507/3</t>
  </si>
  <si>
    <t>8575/3</t>
  </si>
  <si>
    <t>- Rein epitheliale metaplastische Karzinome</t>
  </si>
  <si>
    <t>- Gemischtes epithelial-/mesenchymales metaplastisches Karzinom</t>
  </si>
  <si>
    <t>8070/3</t>
  </si>
  <si>
    <t>Lipidreiches Karzinom</t>
  </si>
  <si>
    <t>Sekretorisches Karzinom</t>
  </si>
  <si>
    <t>Onkozytäres Karzinom</t>
  </si>
  <si>
    <t>Azinuszell-Karzinom</t>
  </si>
  <si>
    <t>Glykogenreiches Klarzellkarzinom</t>
  </si>
  <si>
    <t>Sebazeöses Karzinom</t>
  </si>
  <si>
    <t xml:space="preserve">8314/3 </t>
  </si>
  <si>
    <t xml:space="preserve">8502/3 </t>
  </si>
  <si>
    <t xml:space="preserve">8290/3 </t>
  </si>
  <si>
    <t xml:space="preserve">8200/3 </t>
  </si>
  <si>
    <t xml:space="preserve">8550/3 </t>
  </si>
  <si>
    <t xml:space="preserve">8315/3 </t>
  </si>
  <si>
    <t xml:space="preserve">8410/3 </t>
  </si>
  <si>
    <t xml:space="preserve">8530/3 </t>
  </si>
  <si>
    <t>• Plattenepithelkarzinom</t>
  </si>
  <si>
    <t>• Adenokarzinom mit Spindelzell-Metaplasie</t>
  </si>
  <si>
    <t>• Adenosquamöses Karzinom</t>
  </si>
  <si>
    <t>• Mukoepidermoides Karzinom</t>
  </si>
  <si>
    <r>
      <t>N0 | N0(sn) | N1 | N1mi | N1a | N1b | N1c | 
N2 | N2a | N2b | N3 | N3a | N3b | N3c</t>
    </r>
    <r>
      <rPr>
        <b/>
        <sz val="8"/>
        <color indexed="8"/>
        <rFont val="Arial"/>
        <family val="2"/>
      </rPr>
      <t xml:space="preserve"> </t>
    </r>
  </si>
  <si>
    <r>
      <rPr>
        <b/>
        <sz val="8"/>
        <color indexed="8"/>
        <rFont val="Arial"/>
        <family val="2"/>
      </rPr>
      <t xml:space="preserve">Klinisch:
</t>
    </r>
    <r>
      <rPr>
        <sz val="8"/>
        <color indexed="8"/>
        <rFont val="Arial"/>
        <family val="2"/>
      </rPr>
      <t>N0 | N1 | N2 | N2a | N2b | N3 | N3a | N3b | N3c</t>
    </r>
    <r>
      <rPr>
        <b/>
        <sz val="8"/>
        <color indexed="8"/>
        <rFont val="Arial"/>
        <family val="2"/>
      </rPr>
      <t xml:space="preserve">
Pathologisch:
</t>
    </r>
    <r>
      <rPr>
        <sz val="8"/>
        <color indexed="8"/>
        <rFont val="Arial"/>
        <family val="2"/>
      </rPr>
      <t>N0 | N0(sn) | N1 | N1mi | N1a | N1b | N1c | 
N2 | N2a | N2b | N3 | N3a | N3b | N3c</t>
    </r>
    <r>
      <rPr>
        <b/>
        <sz val="8"/>
        <color indexed="8"/>
        <rFont val="Arial"/>
        <family val="2"/>
      </rPr>
      <t xml:space="preserve"> </t>
    </r>
  </si>
  <si>
    <r>
      <rPr>
        <sz val="8"/>
        <color indexed="8"/>
        <rFont val="Arial"/>
        <family val="2"/>
      </rPr>
      <t xml:space="preserve">Fall
Postoperative Histologie </t>
    </r>
    <r>
      <rPr>
        <b/>
        <sz val="8"/>
        <color indexed="8"/>
        <rFont val="Arial"/>
        <family val="2"/>
      </rPr>
      <t xml:space="preserve">
pathologisches TNM - y</t>
    </r>
  </si>
  <si>
    <t>&lt;VersionTudokusys&gt;</t>
  </si>
  <si>
    <t>Z | X</t>
  </si>
  <si>
    <t>J | N | X</t>
  </si>
  <si>
    <t>M0| M1 | MX</t>
  </si>
  <si>
    <t>Fallinformationen</t>
  </si>
  <si>
    <r>
      <t xml:space="preserve">Fall
Follow-Up
</t>
    </r>
    <r>
      <rPr>
        <b/>
        <sz val="8"/>
        <color indexed="8"/>
        <rFont val="Arial"/>
        <family val="2"/>
      </rPr>
      <t>Vitalstatus Patientin</t>
    </r>
  </si>
  <si>
    <t>&lt;Vitalstatus&gt;</t>
  </si>
  <si>
    <r>
      <t>R</t>
    </r>
    <r>
      <rPr>
        <sz val="8"/>
        <color rgb="FFFF0000"/>
        <rFont val="Arial"/>
        <family val="2"/>
      </rPr>
      <t xml:space="preserve"> </t>
    </r>
  </si>
  <si>
    <t xml:space="preserve">R </t>
  </si>
  <si>
    <r>
      <t xml:space="preserve">Fall
Strahlentherapie
</t>
    </r>
    <r>
      <rPr>
        <b/>
        <sz val="8"/>
        <rFont val="Arial"/>
        <family val="2"/>
      </rPr>
      <t>Ende</t>
    </r>
  </si>
  <si>
    <t>Ast im ADT-GEKID Datensatz</t>
  </si>
  <si>
    <t>Ausprägungen ADT-GEKID</t>
  </si>
  <si>
    <t>Wird im Datensatz nicht benötigt</t>
  </si>
  <si>
    <r>
      <t xml:space="preserve">Patient 
Patienten Stammdaten 
Adresse </t>
    </r>
    <r>
      <rPr>
        <b/>
        <sz val="8"/>
        <color theme="1"/>
        <rFont val="Arial"/>
        <family val="2"/>
      </rPr>
      <t xml:space="preserve"> 
Patienten_Land</t>
    </r>
  </si>
  <si>
    <t>Länderkennung nach ISO-3</t>
  </si>
  <si>
    <t>Abgleich ADT-GEKID</t>
  </si>
  <si>
    <r>
      <t xml:space="preserve">Patient 
Patienten Stammdaten 
Adresse </t>
    </r>
    <r>
      <rPr>
        <b/>
        <sz val="8"/>
        <color theme="1"/>
        <rFont val="Arial"/>
        <family val="2"/>
      </rPr>
      <t xml:space="preserve"> 
Patienten_PLZ</t>
    </r>
  </si>
  <si>
    <t>Ausschließlich Postleitzahlen, je nach Land ist die Struktur unterschiedlich</t>
  </si>
  <si>
    <r>
      <t xml:space="preserve">Patient 
Patienten Stammdaten 
</t>
    </r>
    <r>
      <rPr>
        <b/>
        <sz val="8"/>
        <color theme="1"/>
        <rFont val="Arial"/>
        <family val="2"/>
      </rPr>
      <t>Patient_Geburtsdatum</t>
    </r>
  </si>
  <si>
    <r>
      <t xml:space="preserve">Patient 
Patienten Stammdaten 
</t>
    </r>
    <r>
      <rPr>
        <b/>
        <sz val="8"/>
        <color theme="1"/>
        <rFont val="Arial"/>
        <family val="2"/>
      </rPr>
      <t>Patient_Geschlecht</t>
    </r>
  </si>
  <si>
    <r>
      <t xml:space="preserve">Melder
Melder Stammdaten
</t>
    </r>
    <r>
      <rPr>
        <b/>
        <sz val="8"/>
        <color theme="1"/>
        <rFont val="Arial"/>
        <family val="2"/>
      </rPr>
      <t>Melder_KH_Abt_Station_Praxis</t>
    </r>
  </si>
  <si>
    <r>
      <t xml:space="preserve">Patient
Diagnose
</t>
    </r>
    <r>
      <rPr>
        <b/>
        <sz val="8"/>
        <color theme="1"/>
        <rFont val="Arial"/>
        <family val="2"/>
      </rPr>
      <t>Tumor_Seitenlokalisation</t>
    </r>
  </si>
  <si>
    <r>
      <t xml:space="preserve">Patient
Diagnose
</t>
    </r>
    <r>
      <rPr>
        <b/>
        <sz val="8"/>
        <color theme="1"/>
        <rFont val="Arial"/>
        <family val="2"/>
      </rPr>
      <t>Tumor_Diagnosedatum</t>
    </r>
  </si>
  <si>
    <r>
      <t xml:space="preserve">Patient
Diagnose
</t>
    </r>
    <r>
      <rPr>
        <b/>
        <sz val="8"/>
        <color theme="1"/>
        <rFont val="Arial"/>
        <family val="2"/>
      </rPr>
      <t>Tumor_Diagnosesicherung</t>
    </r>
  </si>
  <si>
    <r>
      <t xml:space="preserve">Patient
Diagnose
</t>
    </r>
    <r>
      <rPr>
        <b/>
        <sz val="8"/>
        <rFont val="Arial"/>
        <family val="2"/>
      </rPr>
      <t>Primärtumor_ICD_Code</t>
    </r>
  </si>
  <si>
    <r>
      <t xml:space="preserve">Patient
Diagnose 
Histologie
</t>
    </r>
    <r>
      <rPr>
        <b/>
        <sz val="8"/>
        <rFont val="Arial"/>
        <family val="2"/>
      </rPr>
      <t>Morphologie_Code</t>
    </r>
  </si>
  <si>
    <r>
      <t xml:space="preserve">Patient
Diagnose
TNM
</t>
    </r>
    <r>
      <rPr>
        <b/>
        <sz val="8"/>
        <rFont val="Arial"/>
        <family val="2"/>
      </rPr>
      <t>TNM_c_p_u_Praefix_T</t>
    </r>
  </si>
  <si>
    <r>
      <t xml:space="preserve">Patient
Diagnose
TNM
</t>
    </r>
    <r>
      <rPr>
        <b/>
        <sz val="8"/>
        <rFont val="Arial"/>
        <family val="2"/>
      </rPr>
      <t>TNM_T</t>
    </r>
  </si>
  <si>
    <r>
      <t xml:space="preserve">Patient
Diagnose
TNM
</t>
    </r>
    <r>
      <rPr>
        <b/>
        <sz val="8"/>
        <rFont val="Arial"/>
        <family val="2"/>
      </rPr>
      <t>TNM_c_p_u_Praefix_N</t>
    </r>
  </si>
  <si>
    <r>
      <t xml:space="preserve">Patient
Diagnose
TNM
</t>
    </r>
    <r>
      <rPr>
        <b/>
        <sz val="8"/>
        <rFont val="Arial"/>
        <family val="2"/>
      </rPr>
      <t>TNM_N</t>
    </r>
  </si>
  <si>
    <r>
      <t xml:space="preserve">Patient
Diagnose
TNM
</t>
    </r>
    <r>
      <rPr>
        <b/>
        <sz val="8"/>
        <rFont val="Arial"/>
        <family val="2"/>
      </rPr>
      <t>TNM_c_p_u_Praefix_M</t>
    </r>
  </si>
  <si>
    <r>
      <t xml:space="preserve">Patient
Diagnose
TNM
</t>
    </r>
    <r>
      <rPr>
        <b/>
        <sz val="8"/>
        <rFont val="Arial"/>
        <family val="2"/>
      </rPr>
      <t>TNM_M</t>
    </r>
  </si>
  <si>
    <r>
      <t xml:space="preserve">Patient
Diagnose 
Histologie
</t>
    </r>
    <r>
      <rPr>
        <b/>
        <sz val="8"/>
        <rFont val="Arial"/>
        <family val="2"/>
      </rPr>
      <t>Grading</t>
    </r>
  </si>
  <si>
    <t>Regeln der Literatur (TNM) beachten
1=gut differenziert
2=mäßig differenziert
3=schlecht differenziert
4=undifferenziert/annapl.
X=nicht bestimmbar</t>
  </si>
  <si>
    <r>
      <t xml:space="preserve">Organspezifisches Modul Mamma-Ca
</t>
    </r>
    <r>
      <rPr>
        <b/>
        <sz val="8"/>
        <color theme="1"/>
        <rFont val="Arial"/>
        <family val="2"/>
      </rPr>
      <t>Hormonrezeptoren</t>
    </r>
  </si>
  <si>
    <r>
      <rPr>
        <b/>
        <sz val="8"/>
        <color theme="1"/>
        <rFont val="Arial"/>
        <family val="2"/>
      </rPr>
      <t xml:space="preserve">Im Organspezifischen Modul: </t>
    </r>
    <r>
      <rPr>
        <sz val="8"/>
        <color theme="1"/>
        <rFont val="Arial"/>
        <family val="2"/>
      </rPr>
      <t xml:space="preserve">
ER positiv/negativ und 
PR positiv/negativ</t>
    </r>
  </si>
  <si>
    <r>
      <t xml:space="preserve">Organspezifisches Modul Mamma-Ca
</t>
    </r>
    <r>
      <rPr>
        <b/>
        <sz val="8"/>
        <color theme="1"/>
        <rFont val="Arial"/>
        <family val="2"/>
      </rPr>
      <t>Onkogene</t>
    </r>
  </si>
  <si>
    <t>Positiv | Negativ</t>
  </si>
  <si>
    <r>
      <t xml:space="preserve">Patient
Tumorkonferenz
</t>
    </r>
    <r>
      <rPr>
        <b/>
        <sz val="8"/>
        <color theme="1"/>
        <rFont val="Arial"/>
        <family val="2"/>
      </rPr>
      <t>Tumorkonferenz_Datum</t>
    </r>
  </si>
  <si>
    <r>
      <t xml:space="preserve">Patient
Tumorkonferenz
</t>
    </r>
    <r>
      <rPr>
        <b/>
        <sz val="8"/>
        <color theme="1"/>
        <rFont val="Arial"/>
        <family val="2"/>
      </rPr>
      <t>Tumorkonferenz_Typ</t>
    </r>
  </si>
  <si>
    <r>
      <t xml:space="preserve">Patient
Operation
</t>
    </r>
    <r>
      <rPr>
        <b/>
        <sz val="8"/>
        <color theme="1"/>
        <rFont val="Arial"/>
        <family val="2"/>
      </rPr>
      <t>OP_OPS</t>
    </r>
    <r>
      <rPr>
        <sz val="8"/>
        <color theme="1"/>
        <rFont val="Arial"/>
        <family val="2"/>
      </rPr>
      <t xml:space="preserve">
</t>
    </r>
  </si>
  <si>
    <r>
      <t xml:space="preserve">Patient
Operation
</t>
    </r>
    <r>
      <rPr>
        <b/>
        <sz val="8"/>
        <color theme="1"/>
        <rFont val="Arial"/>
        <family val="2"/>
      </rPr>
      <t>OP_Komplikation</t>
    </r>
    <r>
      <rPr>
        <sz val="8"/>
        <color theme="1"/>
        <rFont val="Arial"/>
        <family val="2"/>
      </rPr>
      <t xml:space="preserve">
</t>
    </r>
  </si>
  <si>
    <r>
      <t xml:space="preserve">Patient
Operation
TNM
</t>
    </r>
    <r>
      <rPr>
        <b/>
        <sz val="8"/>
        <color theme="1"/>
        <rFont val="Arial"/>
        <family val="2"/>
      </rPr>
      <t>TNM_y_Symbol</t>
    </r>
    <r>
      <rPr>
        <sz val="8"/>
        <color theme="1"/>
        <rFont val="Arial"/>
        <family val="2"/>
      </rPr>
      <t xml:space="preserve">
</t>
    </r>
  </si>
  <si>
    <r>
      <t xml:space="preserve">Patient
Operation
TNM
</t>
    </r>
    <r>
      <rPr>
        <b/>
        <sz val="8"/>
        <color theme="1"/>
        <rFont val="Arial"/>
        <family val="2"/>
      </rPr>
      <t>TNM_T</t>
    </r>
    <r>
      <rPr>
        <sz val="8"/>
        <color theme="1"/>
        <rFont val="Arial"/>
        <family val="2"/>
      </rPr>
      <t xml:space="preserve">
</t>
    </r>
  </si>
  <si>
    <r>
      <t xml:space="preserve">Patient
Operation
TNM
</t>
    </r>
    <r>
      <rPr>
        <b/>
        <sz val="8"/>
        <color theme="1"/>
        <rFont val="Arial"/>
        <family val="2"/>
      </rPr>
      <t>TNM_N</t>
    </r>
    <r>
      <rPr>
        <sz val="8"/>
        <color theme="1"/>
        <rFont val="Arial"/>
        <family val="2"/>
      </rPr>
      <t xml:space="preserve">
</t>
    </r>
  </si>
  <si>
    <r>
      <t xml:space="preserve">Patient
Operation
TNM
</t>
    </r>
    <r>
      <rPr>
        <b/>
        <sz val="8"/>
        <color theme="1"/>
        <rFont val="Arial"/>
        <family val="2"/>
      </rPr>
      <t>TNM_M</t>
    </r>
    <r>
      <rPr>
        <sz val="8"/>
        <color theme="1"/>
        <rFont val="Arial"/>
        <family val="2"/>
      </rPr>
      <t xml:space="preserve">
</t>
    </r>
  </si>
  <si>
    <r>
      <t xml:space="preserve">Patient
Operation
Histologie
</t>
    </r>
    <r>
      <rPr>
        <b/>
        <sz val="8"/>
        <color theme="1"/>
        <rFont val="Arial"/>
        <family val="2"/>
      </rPr>
      <t>Grading</t>
    </r>
    <r>
      <rPr>
        <sz val="8"/>
        <color theme="1"/>
        <rFont val="Arial"/>
        <family val="2"/>
      </rPr>
      <t xml:space="preserve">
</t>
    </r>
  </si>
  <si>
    <r>
      <t xml:space="preserve">Patient
Operation
Residualstatus
</t>
    </r>
    <r>
      <rPr>
        <b/>
        <sz val="8"/>
        <color theme="1"/>
        <rFont val="Arial"/>
        <family val="2"/>
      </rPr>
      <t>Lokale_Beurteilung_Residualstatus</t>
    </r>
  </si>
  <si>
    <t>R0 = kein Residualtumor
R1 = Mikroskopischer Residualtumor
R2 = Makroskopischer Residualtumor
RX = Vorhandensein von Residualtumor kann nicht beurteilt werden</t>
  </si>
  <si>
    <r>
      <t xml:space="preserve">Im Organspezifischen Modul Mamma-Ca
</t>
    </r>
    <r>
      <rPr>
        <b/>
        <sz val="8"/>
        <color theme="1"/>
        <rFont val="Arial"/>
        <family val="2"/>
      </rPr>
      <t>Abstand_Resektionsrand</t>
    </r>
  </si>
  <si>
    <r>
      <t xml:space="preserve">Im Organspezifischen Modul Mamma-Ca
</t>
    </r>
    <r>
      <rPr>
        <b/>
        <sz val="8"/>
        <color theme="1"/>
        <rFont val="Arial"/>
        <family val="2"/>
      </rPr>
      <t>Minimaler_Sicherheitsabstand</t>
    </r>
  </si>
  <si>
    <r>
      <t xml:space="preserve">Patient
Strahlentherapie
</t>
    </r>
    <r>
      <rPr>
        <b/>
        <sz val="8"/>
        <color theme="1"/>
        <rFont val="Arial"/>
        <family val="2"/>
      </rPr>
      <t>ST_Stellung_OP</t>
    </r>
  </si>
  <si>
    <r>
      <t xml:space="preserve">Patient
Strahlentherapie
Bestrahlung
</t>
    </r>
    <r>
      <rPr>
        <b/>
        <sz val="8"/>
        <color theme="1"/>
        <rFont val="Arial"/>
        <family val="2"/>
      </rPr>
      <t>ST_Beginn_Datum</t>
    </r>
  </si>
  <si>
    <r>
      <t xml:space="preserve">Patient
Strahlentherapie
Bestrahlung
</t>
    </r>
    <r>
      <rPr>
        <b/>
        <sz val="8"/>
        <color theme="1"/>
        <rFont val="Arial"/>
        <family val="2"/>
      </rPr>
      <t>ST_Ende_Datum</t>
    </r>
  </si>
  <si>
    <r>
      <t xml:space="preserve">Patient
Systemische Therapie
</t>
    </r>
    <r>
      <rPr>
        <b/>
        <sz val="8"/>
        <color theme="1"/>
        <rFont val="Arial"/>
        <family val="2"/>
      </rPr>
      <t>SYST_Therapieart</t>
    </r>
  </si>
  <si>
    <r>
      <t xml:space="preserve">Patient
Systemische Therapie
</t>
    </r>
    <r>
      <rPr>
        <b/>
        <sz val="8"/>
        <color theme="1"/>
        <rFont val="Arial"/>
        <family val="2"/>
      </rPr>
      <t>SYST_Stellung_operative_Therapie</t>
    </r>
  </si>
  <si>
    <r>
      <t xml:space="preserve">Patient
Systemische Therapie
</t>
    </r>
    <r>
      <rPr>
        <b/>
        <sz val="8"/>
        <color theme="1"/>
        <rFont val="Arial"/>
        <family val="2"/>
      </rPr>
      <t>SYST_Beginn_Datum</t>
    </r>
  </si>
  <si>
    <r>
      <t xml:space="preserve">Patient
Systemische Therapie
</t>
    </r>
    <r>
      <rPr>
        <b/>
        <sz val="8"/>
        <color theme="1"/>
        <rFont val="Arial"/>
        <family val="2"/>
      </rPr>
      <t>SYST_Ende_Datum</t>
    </r>
  </si>
  <si>
    <r>
      <t xml:space="preserve">Im Organspezifischen Modul Mamma-Ca
</t>
    </r>
    <r>
      <rPr>
        <b/>
        <sz val="8"/>
        <color theme="1"/>
        <rFont val="Arial"/>
        <family val="2"/>
      </rPr>
      <t>Psychookologische_Beratung</t>
    </r>
  </si>
  <si>
    <r>
      <t xml:space="preserve">Im Organspezifischen Modul Mamma-Ca
</t>
    </r>
    <r>
      <rPr>
        <b/>
        <sz val="8"/>
        <color theme="1"/>
        <rFont val="Arial"/>
        <family val="2"/>
      </rPr>
      <t>Sozialdienstkontakt</t>
    </r>
  </si>
  <si>
    <t>Wird im Datensatz nicht benötigt, es wird bei einem neuen Tumor ein neuer Fall angelegt</t>
  </si>
  <si>
    <r>
      <t xml:space="preserve">Patient
Verlauf
Tod
</t>
    </r>
    <r>
      <rPr>
        <b/>
        <sz val="8"/>
        <color theme="1"/>
        <rFont val="Arial"/>
        <family val="2"/>
      </rPr>
      <t>Sterbedatum</t>
    </r>
  </si>
  <si>
    <r>
      <t xml:space="preserve">Patient
Verlauf
</t>
    </r>
    <r>
      <rPr>
        <b/>
        <sz val="8"/>
        <color theme="1"/>
        <rFont val="Arial"/>
        <family val="2"/>
      </rPr>
      <t>Verlauf_Tumorstatus_Fernmetastasen</t>
    </r>
  </si>
  <si>
    <r>
      <t xml:space="preserve">Patient
Verlauf
</t>
    </r>
    <r>
      <rPr>
        <b/>
        <sz val="8"/>
        <color theme="1"/>
        <rFont val="Arial"/>
        <family val="2"/>
      </rPr>
      <t>Verlauf_Tumorstatus_Lymphknoten</t>
    </r>
  </si>
  <si>
    <r>
      <t xml:space="preserve">Patient
Verlauf
</t>
    </r>
    <r>
      <rPr>
        <b/>
        <sz val="8"/>
        <color theme="1"/>
        <rFont val="Arial"/>
        <family val="2"/>
      </rPr>
      <t>Verlauf_Lokaler_Tumorstatus</t>
    </r>
  </si>
  <si>
    <r>
      <t xml:space="preserve">Patient
Verlauf
</t>
    </r>
    <r>
      <rPr>
        <b/>
        <sz val="8"/>
        <color theme="1"/>
        <rFont val="Arial"/>
        <family val="2"/>
      </rPr>
      <t>Gesamtbeurteilung_Tumorstatus</t>
    </r>
  </si>
  <si>
    <r>
      <t xml:space="preserve">Patient
Verlauf
</t>
    </r>
    <r>
      <rPr>
        <b/>
        <sz val="8"/>
        <color theme="1"/>
        <rFont val="Arial"/>
        <family val="2"/>
      </rPr>
      <t>Untersuchungsdatum_Verlauf</t>
    </r>
  </si>
  <si>
    <t xml:space="preserve">Operation </t>
  </si>
  <si>
    <t>&lt;Operation&gt;</t>
  </si>
  <si>
    <r>
      <t xml:space="preserve">Fall
Operation 
</t>
    </r>
    <r>
      <rPr>
        <b/>
        <sz val="8"/>
        <rFont val="Arial"/>
        <family val="2"/>
      </rPr>
      <t>Art</t>
    </r>
  </si>
  <si>
    <t>&lt;DrathmarkierungPrae&gt;</t>
  </si>
  <si>
    <t>&lt;Komplikationen&gt;</t>
  </si>
  <si>
    <t>&lt;Revisionseingriff&gt;</t>
  </si>
  <si>
    <t>&lt;OPArt&gt;</t>
  </si>
  <si>
    <t>&lt;Rekonstruktion&gt;</t>
  </si>
  <si>
    <t>Im Datensatz wird über die OPS-Codes die Art der OP abgefragt</t>
  </si>
  <si>
    <r>
      <t xml:space="preserve">Im organspezifischen Modul
</t>
    </r>
    <r>
      <rPr>
        <b/>
        <sz val="8"/>
        <color theme="1"/>
        <rFont val="Arial"/>
        <family val="2"/>
      </rPr>
      <t>Drathmarkierung_Prae</t>
    </r>
  </si>
  <si>
    <r>
      <t xml:space="preserve">Im organspezifischen Modul
</t>
    </r>
    <r>
      <rPr>
        <b/>
        <sz val="8"/>
        <color theme="1"/>
        <rFont val="Arial"/>
        <family val="2"/>
      </rPr>
      <t>Intraop_Präparatröngten</t>
    </r>
  </si>
  <si>
    <r>
      <t xml:space="preserve">Fall 
Diagnose
</t>
    </r>
    <r>
      <rPr>
        <b/>
        <sz val="8"/>
        <rFont val="Arial"/>
        <family val="2"/>
      </rPr>
      <t>Histologie</t>
    </r>
  </si>
  <si>
    <t>&lt;Histologie&gt;</t>
  </si>
  <si>
    <t>Die Histologie wird nach der aktuellen ICD-O Version angegeben</t>
  </si>
  <si>
    <r>
      <t xml:space="preserve">Fall 
Postoperative Histologie
</t>
    </r>
    <r>
      <rPr>
        <b/>
        <sz val="8"/>
        <rFont val="Arial"/>
        <family val="2"/>
      </rPr>
      <t>Histologie</t>
    </r>
  </si>
  <si>
    <t>&lt;Histologiepost&gt;</t>
  </si>
  <si>
    <t>&lt;Vorerkrankungen&gt;</t>
  </si>
  <si>
    <t>Wird im Datensatz nicht benötigt, für jeden Tumor wird ein neuer Ast angelegt</t>
  </si>
  <si>
    <r>
      <t xml:space="preserve">Stammdaten
</t>
    </r>
    <r>
      <rPr>
        <b/>
        <sz val="8"/>
        <color indexed="8"/>
        <rFont val="Arial"/>
        <family val="2"/>
      </rPr>
      <t>Synchrone Behandlung</t>
    </r>
  </si>
  <si>
    <t>&lt;Synchron&gt;</t>
  </si>
  <si>
    <r>
      <t xml:space="preserve">Fall
Diagnose
</t>
    </r>
    <r>
      <rPr>
        <b/>
        <sz val="8"/>
        <rFont val="Arial"/>
        <family val="2"/>
      </rPr>
      <t xml:space="preserve">Histologie </t>
    </r>
  </si>
  <si>
    <t>B9</t>
  </si>
  <si>
    <r>
      <t xml:space="preserve">Fall
Operation
</t>
    </r>
    <r>
      <rPr>
        <b/>
        <sz val="8"/>
        <rFont val="Arial"/>
        <family val="2"/>
      </rPr>
      <t>Art</t>
    </r>
  </si>
  <si>
    <t>BET</t>
  </si>
  <si>
    <t xml:space="preserve">M0 </t>
  </si>
  <si>
    <t xml:space="preserve">N1 | N1mi | N1a | N1b | N1c | 
N2 | N2a | N2b | N3 | N3a | N3b | N3c </t>
  </si>
  <si>
    <r>
      <t xml:space="preserve">Stammdaten
</t>
    </r>
    <r>
      <rPr>
        <b/>
        <sz val="8"/>
        <rFont val="Arial"/>
        <family val="2"/>
      </rPr>
      <t>Synchrone Behandlung</t>
    </r>
  </si>
  <si>
    <t xml:space="preserve"> D33 + D34</t>
  </si>
  <si>
    <t xml:space="preserve"> E33 + E34</t>
  </si>
  <si>
    <t xml:space="preserve"> F33 + F34</t>
  </si>
  <si>
    <t>G33  + G34</t>
  </si>
  <si>
    <t>H33 + H34</t>
  </si>
  <si>
    <t>I33 + I34</t>
  </si>
  <si>
    <t>J33 + J34</t>
  </si>
  <si>
    <t>J = Ja
N | leer = Nein</t>
  </si>
  <si>
    <t>J = Ja, Revisionseingriff ist durchgeführt worden 
N | leer = Nein, kein Revisionseingriff durchgeführt, dokumentiert</t>
  </si>
  <si>
    <t>J = Ja
N | leer= Nein</t>
  </si>
  <si>
    <r>
      <t xml:space="preserve">Stammdaten 
</t>
    </r>
    <r>
      <rPr>
        <b/>
        <sz val="8"/>
        <rFont val="Arial"/>
        <family val="2"/>
      </rPr>
      <t>Geschlecht</t>
    </r>
  </si>
  <si>
    <t>ewqe</t>
  </si>
  <si>
    <t>zsdwe</t>
  </si>
  <si>
    <r>
      <t xml:space="preserve">Fall
Diagnose
</t>
    </r>
    <r>
      <rPr>
        <b/>
        <sz val="8"/>
        <rFont val="Arial"/>
        <family val="2"/>
      </rPr>
      <t>Seitenlokalisation</t>
    </r>
  </si>
  <si>
    <t>L | R</t>
  </si>
  <si>
    <r>
      <t xml:space="preserve">Stammdaten 
</t>
    </r>
    <r>
      <rPr>
        <b/>
        <sz val="8"/>
        <color indexed="8"/>
        <rFont val="Arial"/>
        <family val="2"/>
      </rPr>
      <t>Synchrone Behandlung</t>
    </r>
  </si>
  <si>
    <t>J | N | leer</t>
  </si>
  <si>
    <t>≠ ZF</t>
  </si>
  <si>
    <t>KMCa</t>
  </si>
  <si>
    <t xml:space="preserve">c | p </t>
  </si>
  <si>
    <t>NO + ONV + ONN</t>
  </si>
  <si>
    <t>Gesamtbetracht</t>
  </si>
  <si>
    <t>Primärfallarten</t>
  </si>
  <si>
    <t xml:space="preserve">Strukturval. </t>
  </si>
  <si>
    <t xml:space="preserve">BZ </t>
  </si>
  <si>
    <t>NO</t>
  </si>
  <si>
    <t>ONV</t>
  </si>
  <si>
    <t>ONN</t>
  </si>
  <si>
    <t>Ungültige Ausprägung im Feld: Krebsvorerkrankungen</t>
  </si>
  <si>
    <t>DEU</t>
  </si>
  <si>
    <r>
      <t xml:space="preserve">Fall
Diagnose
</t>
    </r>
    <r>
      <rPr>
        <b/>
        <sz val="8"/>
        <color theme="1"/>
        <rFont val="Arial"/>
        <family val="2"/>
      </rPr>
      <t>Prätherapeutisches N</t>
    </r>
  </si>
  <si>
    <t xml:space="preserve">N0 | N0(sn) | N1 | N1mi | N1a | N1b | N1c | 
N2 | N2a | N2b | N3 | N3a | N3b | N3c </t>
  </si>
  <si>
    <r>
      <t xml:space="preserve">Fall
Diagnose
</t>
    </r>
    <r>
      <rPr>
        <b/>
        <sz val="8"/>
        <color theme="1"/>
        <rFont val="Arial"/>
        <family val="2"/>
      </rPr>
      <t>Prätherapeutisches M</t>
    </r>
  </si>
  <si>
    <t>M0 | M1 | Mx</t>
  </si>
  <si>
    <r>
      <t xml:space="preserve">Fall
Tumorkonferenz
</t>
    </r>
    <r>
      <rPr>
        <b/>
        <sz val="8"/>
        <color theme="1"/>
        <rFont val="Arial"/>
        <family val="2"/>
      </rPr>
      <t>Datum</t>
    </r>
  </si>
  <si>
    <r>
      <t xml:space="preserve">Fall
Operation 
</t>
    </r>
    <r>
      <rPr>
        <b/>
        <sz val="8"/>
        <color theme="1"/>
        <rFont val="Arial"/>
        <family val="2"/>
      </rPr>
      <t>Art</t>
    </r>
  </si>
  <si>
    <t>M | S | MRT | N | X</t>
  </si>
  <si>
    <t>M | S | MRT</t>
  </si>
  <si>
    <r>
      <t xml:space="preserve">Fall
Postoperative Histologie 
</t>
    </r>
    <r>
      <rPr>
        <b/>
        <sz val="8"/>
        <color theme="1"/>
        <rFont val="Arial"/>
        <family val="2"/>
      </rPr>
      <t>Residualstatus lokal</t>
    </r>
  </si>
  <si>
    <t>R0 | R1 | R2 | RX</t>
  </si>
  <si>
    <r>
      <t xml:space="preserve">Fall
Strahlentherapie
</t>
    </r>
    <r>
      <rPr>
        <b/>
        <sz val="8"/>
        <color theme="1"/>
        <rFont val="Arial"/>
        <family val="2"/>
      </rPr>
      <t>Beginn</t>
    </r>
  </si>
  <si>
    <r>
      <t xml:space="preserve">Fall
Strahlentherapie
</t>
    </r>
    <r>
      <rPr>
        <b/>
        <sz val="8"/>
        <color theme="1"/>
        <rFont val="Arial"/>
        <family val="2"/>
      </rPr>
      <t>Therapiezeitpunkt</t>
    </r>
  </si>
  <si>
    <t>O | A | N | I  | S</t>
  </si>
  <si>
    <t>Ein Beginndatum der Strahlentherapie wurde dokumentiert, aber es fehlt der Bezug zur Operation.</t>
  </si>
  <si>
    <r>
      <t xml:space="preserve">Fall
Systemische Therapie
</t>
    </r>
    <r>
      <rPr>
        <b/>
        <sz val="8"/>
        <color theme="1"/>
        <rFont val="Arial"/>
        <family val="2"/>
      </rPr>
      <t>Beginn</t>
    </r>
  </si>
  <si>
    <r>
      <t xml:space="preserve">Fall
Systemische Therapie
</t>
    </r>
    <r>
      <rPr>
        <b/>
        <sz val="8"/>
        <color theme="1"/>
        <rFont val="Arial"/>
        <family val="2"/>
      </rPr>
      <t>Therapiezeitpunkt</t>
    </r>
  </si>
  <si>
    <r>
      <t xml:space="preserve">Fall
Systemische Therapie
</t>
    </r>
    <r>
      <rPr>
        <b/>
        <sz val="8"/>
        <color theme="1"/>
        <rFont val="Arial"/>
        <family val="2"/>
      </rPr>
      <t>Art der Systemischen Therapie</t>
    </r>
  </si>
  <si>
    <t>CHE | ETH | TRA</t>
  </si>
  <si>
    <r>
      <t xml:space="preserve">Fall
Follow-Up
</t>
    </r>
    <r>
      <rPr>
        <b/>
        <sz val="8"/>
        <color theme="1"/>
        <rFont val="Arial"/>
        <family val="2"/>
      </rPr>
      <t>Vitalstatus Patientin</t>
    </r>
  </si>
  <si>
    <r>
      <t xml:space="preserve">Fall
Follow-Up
</t>
    </r>
    <r>
      <rPr>
        <b/>
        <sz val="8"/>
        <color theme="1"/>
        <rFont val="Arial"/>
        <family val="2"/>
      </rPr>
      <t>Datum</t>
    </r>
  </si>
  <si>
    <r>
      <t xml:space="preserve">Fall
Follow-Up
</t>
    </r>
    <r>
      <rPr>
        <b/>
        <sz val="8"/>
        <color theme="1"/>
        <rFont val="Arial"/>
        <family val="2"/>
      </rPr>
      <t xml:space="preserve">Quelle </t>
    </r>
  </si>
  <si>
    <t>K | Z | X</t>
  </si>
  <si>
    <t xml:space="preserve">Ein Follow-Up Datum ohne Angabe der Quelle ist nicht zulässig. </t>
  </si>
  <si>
    <t>VR | TR | NC | P | X</t>
  </si>
  <si>
    <t>Die Angabe ob ein Zweittumor diagnostiziert wurden fehlt.</t>
  </si>
  <si>
    <t>Der Lymphknotenstatus im Follow-Up fehlt.</t>
  </si>
  <si>
    <t>Patientin wurde mind. 1 x länger als 25 min. psychoonkologisch betreut</t>
  </si>
  <si>
    <t>Angabe ob die Patientin an ein Krebsregister gemeldet wurde.</t>
  </si>
  <si>
    <t>Aus welcher Quelle diese Follow-Up Meldung stammt.
War die Patientin zur Nachsorge im Zentrum ist ein Z zu dokumentieren. Stammen die Daten von einem Krebsregister ist ein K zu dokumentieren. Bei allen weiteren Quellen (bzw. wenn die Quelle unbekannt ist) wird ein X angegeben.</t>
  </si>
  <si>
    <t>Dieses Merkmal identifizert die Patientin, welcher die gespeicherten Daten zugeordnet werden sollen. Die Pat.-ID muss für jede einzelne Patientin unverändert bleiben und ist so zu wählen, dass für jede Patientin eine eindeutige Zuordnung gesichert ist.
Auch wenn eine Patientin zwei Fälle hat, wird nur eine Pat.-ID vergeben.</t>
  </si>
  <si>
    <t>Aktuelle Postleitzahl des (Haupt-)Wohnort der Patientin. Die Postleitzahl wird zur eindeutigen Zuordnung der Patientin zu einer Region benötigt.</t>
  </si>
  <si>
    <r>
      <t xml:space="preserve">Fall
Postoperative Histologie 
</t>
    </r>
    <r>
      <rPr>
        <b/>
        <sz val="8"/>
        <color theme="1"/>
        <rFont val="Arial"/>
        <family val="2"/>
      </rPr>
      <t>pathologisches TNM - y</t>
    </r>
  </si>
  <si>
    <t>O | A | N | I | S</t>
  </si>
  <si>
    <t>Präfix "y" beim "postoperativen TNM" nach neoadjuvanter Strahlentherapie fehlt.</t>
  </si>
  <si>
    <t>Präfix "y" beim "postoperativen TNM" nach neoadjuvanter Systemischen Therapie fehlt.</t>
  </si>
  <si>
    <t xml:space="preserve">N0 | N0(sn) | N1 | N1mi | N1a | N1b | N1c | N2 | N2a | N2b | N3 | N3a | N3b | N3c </t>
  </si>
  <si>
    <t>p</t>
  </si>
  <si>
    <r>
      <t xml:space="preserve">Fall
Postoperative Histologie 
</t>
    </r>
    <r>
      <rPr>
        <b/>
        <sz val="8"/>
        <color theme="1"/>
        <rFont val="Arial"/>
        <family val="2"/>
      </rPr>
      <t>pathologisches TNM - pN</t>
    </r>
  </si>
  <si>
    <t>Angabe der Seitenlokalisation des Tumors. 
Pro Seite kann ein Fall angelegt werden.
Falls synchron im Kennzahlenjahr in der linken und rechten Brust Mammakarzinome diagnostiziert und gemeinsam therapiert wurden, muss bei den Stammdaten bei "Synchrone Behandlung" Ja angegeben werden und pro Brust ein Fall angelegt werden.
(In der Sondersituation jahresübergreifende Diagnose/Therapie im Dezember 2013 und Januar 2014, Zuordnung beider Fälle und der Patientin zu 2013).</t>
  </si>
  <si>
    <t>KB-1 (Postop. Fallbespr.)</t>
  </si>
  <si>
    <t>KB-2 (Präth. Fallbespr.)</t>
  </si>
  <si>
    <t>KB-3 (Fallbespr. Rez./Metas.)</t>
  </si>
  <si>
    <t>DCIS</t>
  </si>
  <si>
    <r>
      <t xml:space="preserve">Fall
Diagnose
</t>
    </r>
    <r>
      <rPr>
        <b/>
        <sz val="8"/>
        <color indexed="8"/>
        <rFont val="Arial"/>
        <family val="2"/>
      </rPr>
      <t>Prätherapeutisches T</t>
    </r>
  </si>
  <si>
    <r>
      <t xml:space="preserve">Fall
Operation 
</t>
    </r>
    <r>
      <rPr>
        <b/>
        <sz val="8"/>
        <color indexed="8"/>
        <rFont val="Arial"/>
        <family val="2"/>
      </rPr>
      <t>Art</t>
    </r>
  </si>
  <si>
    <r>
      <t xml:space="preserve">Fall
Diagnose
</t>
    </r>
    <r>
      <rPr>
        <b/>
        <sz val="8"/>
        <color indexed="8"/>
        <rFont val="Arial"/>
        <family val="2"/>
      </rPr>
      <t>Prätherapeutisches M</t>
    </r>
    <r>
      <rPr>
        <sz val="8"/>
        <color indexed="8"/>
        <rFont val="Arial"/>
        <family val="2"/>
      </rPr>
      <t xml:space="preserve">  </t>
    </r>
  </si>
  <si>
    <t xml:space="preserve">A </t>
  </si>
  <si>
    <t>ONV und ONN Fälle aus Kennzahlenjahr mit:</t>
  </si>
  <si>
    <r>
      <t xml:space="preserve">Fall
Diagnose
</t>
    </r>
    <r>
      <rPr>
        <b/>
        <sz val="8"/>
        <color indexed="8"/>
        <rFont val="Arial"/>
        <family val="2"/>
      </rPr>
      <t>Prätherapeutisches N</t>
    </r>
  </si>
  <si>
    <t xml:space="preserve">N1 | N1mi | N1a | N1b | N1c | N2 | N2a | N2b | N3 | N3a | N3b | N3c </t>
  </si>
  <si>
    <r>
      <t xml:space="preserve">Fall
Diagnose
</t>
    </r>
    <r>
      <rPr>
        <b/>
        <sz val="8"/>
        <color indexed="8"/>
        <rFont val="Arial"/>
        <family val="2"/>
      </rPr>
      <t>Diagnosesicherheit</t>
    </r>
  </si>
  <si>
    <t>0 | 1 | 2 | 4 | 5 | 6 | 7 | 9</t>
  </si>
  <si>
    <r>
      <t xml:space="preserve">Fall
Postoperative Histologie 
</t>
    </r>
    <r>
      <rPr>
        <b/>
        <sz val="8"/>
        <color indexed="8"/>
        <rFont val="Arial"/>
        <family val="2"/>
      </rPr>
      <t xml:space="preserve">pathologisches TNM - pT </t>
    </r>
  </si>
  <si>
    <t>Tis | Tis (DCIS)</t>
  </si>
  <si>
    <t>N0 | N0(sn)</t>
  </si>
  <si>
    <t>pN0</t>
  </si>
  <si>
    <t xml:space="preserve">J </t>
  </si>
  <si>
    <r>
      <t xml:space="preserve">Fall
Postoperative Histologie 
</t>
    </r>
    <r>
      <rPr>
        <b/>
        <sz val="8"/>
        <rFont val="Arial"/>
        <family val="2"/>
      </rPr>
      <t>Abstand Resektionsrand</t>
    </r>
  </si>
  <si>
    <r>
      <t xml:space="preserve">Fall
Postoperative Histologie 
</t>
    </r>
    <r>
      <rPr>
        <b/>
        <sz val="8"/>
        <rFont val="Arial"/>
        <family val="2"/>
      </rPr>
      <t>Minimaler Sicherheitsabstand</t>
    </r>
  </si>
  <si>
    <r>
      <t xml:space="preserve">Fall
Prozess
</t>
    </r>
    <r>
      <rPr>
        <b/>
        <sz val="8"/>
        <rFont val="Arial"/>
        <family val="2"/>
      </rPr>
      <t>Meldung Krebsregister</t>
    </r>
  </si>
  <si>
    <t>Eine Systemische Therapie wurde dokumentiert, aber es fehlt der Bezug zur Operation.</t>
  </si>
  <si>
    <t>Ein Beginndatum einer Systemische Therapie wurde dokumentiert, aber es fehlt die Art der Therapie.</t>
  </si>
  <si>
    <t>**</t>
  </si>
  <si>
    <t xml:space="preserve">In diesem Feld ist anzugeben, ob präoperativ eine Drahtmarkierung erfolgt ist und mit welchem Verfahren sie überwacht wurde.
</t>
  </si>
  <si>
    <t>P = Primärtumor
R = Rezidiv/Wiedererkrankung</t>
  </si>
  <si>
    <r>
      <t xml:space="preserve">Stammdaten
</t>
    </r>
    <r>
      <rPr>
        <b/>
        <sz val="8"/>
        <color indexed="8"/>
        <rFont val="Arial"/>
        <family val="2"/>
      </rPr>
      <t>Alter bei Erstdiagnose</t>
    </r>
  </si>
  <si>
    <t>numerisch in Jahren</t>
  </si>
  <si>
    <t>&lt;Alter&gt;</t>
  </si>
  <si>
    <t>In diesem Feld wird das Finale OP-Ergebnis eingetragen. Wenn eine Patientin eine BET und Mastektomie erhalten hat, so ist hier immer BET-MAS einzutragen (egal in welchem Zeitraum nach der BET die Mastektomie war)</t>
  </si>
  <si>
    <t>ISO-3</t>
  </si>
  <si>
    <t>Abu Dhabi</t>
  </si>
  <si>
    <t>Afghanistan</t>
  </si>
  <si>
    <t>AFG</t>
  </si>
  <si>
    <t>Ägypten</t>
  </si>
  <si>
    <t>EGY</t>
  </si>
  <si>
    <t>Akrotiri</t>
  </si>
  <si>
    <t>Albanien</t>
  </si>
  <si>
    <t>ALB</t>
  </si>
  <si>
    <t>Algerien</t>
  </si>
  <si>
    <t>DZA</t>
  </si>
  <si>
    <t>Amerikanische Jungferninseln</t>
  </si>
  <si>
    <t>VIR</t>
  </si>
  <si>
    <t>Amerikanisch-Samoa</t>
  </si>
  <si>
    <t>ASM</t>
  </si>
  <si>
    <t>Andorra</t>
  </si>
  <si>
    <t>AND</t>
  </si>
  <si>
    <t>Angola</t>
  </si>
  <si>
    <t>AGO</t>
  </si>
  <si>
    <t>Anguilla</t>
  </si>
  <si>
    <t>AIA</t>
  </si>
  <si>
    <t>Antigua und Barbuda</t>
  </si>
  <si>
    <t>ATG</t>
  </si>
  <si>
    <t>Äquatorialguinea</t>
  </si>
  <si>
    <t>GNQ</t>
  </si>
  <si>
    <t>Argentinien</t>
  </si>
  <si>
    <t>ARG</t>
  </si>
  <si>
    <t>Armenien</t>
  </si>
  <si>
    <t>ARM</t>
  </si>
  <si>
    <t>Aruba</t>
  </si>
  <si>
    <t>ABW</t>
  </si>
  <si>
    <t>Aserbaidschan</t>
  </si>
  <si>
    <t>AZE</t>
  </si>
  <si>
    <t>Äthiopien</t>
  </si>
  <si>
    <t>Australien</t>
  </si>
  <si>
    <t>AUS</t>
  </si>
  <si>
    <t>Bahamas</t>
  </si>
  <si>
    <t>BHS</t>
  </si>
  <si>
    <t>Bahrain</t>
  </si>
  <si>
    <t>BHR</t>
  </si>
  <si>
    <t>Bangladesch</t>
  </si>
  <si>
    <t>BGD</t>
  </si>
  <si>
    <t>Barbados</t>
  </si>
  <si>
    <t>BRB</t>
  </si>
  <si>
    <t>Belarus</t>
  </si>
  <si>
    <t>BLR</t>
  </si>
  <si>
    <t>Belgien</t>
  </si>
  <si>
    <t>BEL</t>
  </si>
  <si>
    <t>Belize</t>
  </si>
  <si>
    <t>BLZ</t>
  </si>
  <si>
    <t>Benin</t>
  </si>
  <si>
    <t>BEN</t>
  </si>
  <si>
    <t>Bermuda</t>
  </si>
  <si>
    <t>BMU</t>
  </si>
  <si>
    <t>Bhutan</t>
  </si>
  <si>
    <t>BTN</t>
  </si>
  <si>
    <t>Bolivien</t>
  </si>
  <si>
    <t>BOL</t>
  </si>
  <si>
    <t>Bonaire</t>
  </si>
  <si>
    <t>BES</t>
  </si>
  <si>
    <t>Bosnien und Herzegowina</t>
  </si>
  <si>
    <t>BIH</t>
  </si>
  <si>
    <t>Botsuana</t>
  </si>
  <si>
    <t>BWA</t>
  </si>
  <si>
    <t>Brasilien</t>
  </si>
  <si>
    <t>BRA</t>
  </si>
  <si>
    <t>Britische Jungferninseln</t>
  </si>
  <si>
    <t>VGB</t>
  </si>
  <si>
    <t>Brunei Darussalam</t>
  </si>
  <si>
    <t>BRN</t>
  </si>
  <si>
    <t>Bulgarien</t>
  </si>
  <si>
    <t>BGR</t>
  </si>
  <si>
    <t>Burkina Faso</t>
  </si>
  <si>
    <t>BFA</t>
  </si>
  <si>
    <t>Burundi</t>
  </si>
  <si>
    <t>BDI</t>
  </si>
  <si>
    <t>Chile</t>
  </si>
  <si>
    <t>CHL</t>
  </si>
  <si>
    <t>China</t>
  </si>
  <si>
    <t>CHN</t>
  </si>
  <si>
    <t>Cookinseln</t>
  </si>
  <si>
    <t>COK</t>
  </si>
  <si>
    <t>Costa Rica</t>
  </si>
  <si>
    <t>CRI</t>
  </si>
  <si>
    <t>Côte d´Ivoire</t>
  </si>
  <si>
    <t>CIV</t>
  </si>
  <si>
    <t>Curaçao</t>
  </si>
  <si>
    <t>CUW</t>
  </si>
  <si>
    <t>Dänemark</t>
  </si>
  <si>
    <t>DNK</t>
  </si>
  <si>
    <t>Deutschland</t>
  </si>
  <si>
    <t>Dhekelia</t>
  </si>
  <si>
    <t>Dominica</t>
  </si>
  <si>
    <t>DMA</t>
  </si>
  <si>
    <t>Dominikanische Republik</t>
  </si>
  <si>
    <t>DOM</t>
  </si>
  <si>
    <t>Dschibuti</t>
  </si>
  <si>
    <t>DJI</t>
  </si>
  <si>
    <t>Dubai</t>
  </si>
  <si>
    <t>Ecuador</t>
  </si>
  <si>
    <t>ECU</t>
  </si>
  <si>
    <t>El Salvador</t>
  </si>
  <si>
    <t>SLV</t>
  </si>
  <si>
    <t>Eritrea</t>
  </si>
  <si>
    <t>ERI</t>
  </si>
  <si>
    <t>Estland</t>
  </si>
  <si>
    <t>EST</t>
  </si>
  <si>
    <t>Falklandinseln</t>
  </si>
  <si>
    <t>FLK</t>
  </si>
  <si>
    <t>Färöer</t>
  </si>
  <si>
    <t>FRO</t>
  </si>
  <si>
    <t>Fidschi</t>
  </si>
  <si>
    <t>FJI</t>
  </si>
  <si>
    <t>Finnland</t>
  </si>
  <si>
    <t>FIN</t>
  </si>
  <si>
    <t>Frankreich</t>
  </si>
  <si>
    <t>FRA</t>
  </si>
  <si>
    <t>Französisch-Guayana</t>
  </si>
  <si>
    <t>GUF</t>
  </si>
  <si>
    <t>Französisch-Polynesien</t>
  </si>
  <si>
    <t>PYF</t>
  </si>
  <si>
    <t>Gabun</t>
  </si>
  <si>
    <t>GAB</t>
  </si>
  <si>
    <t>Gambia</t>
  </si>
  <si>
    <t>GMB</t>
  </si>
  <si>
    <t>Gazastreifen</t>
  </si>
  <si>
    <t>PSE</t>
  </si>
  <si>
    <t>Georgien</t>
  </si>
  <si>
    <t>GEO</t>
  </si>
  <si>
    <t>Ghana</t>
  </si>
  <si>
    <t>GHA</t>
  </si>
  <si>
    <t>Gibraltar</t>
  </si>
  <si>
    <t>GIB</t>
  </si>
  <si>
    <t>Grenada</t>
  </si>
  <si>
    <t>GRD</t>
  </si>
  <si>
    <t>Griechenland</t>
  </si>
  <si>
    <t>GRC</t>
  </si>
  <si>
    <t>Grönland</t>
  </si>
  <si>
    <t>GRL</t>
  </si>
  <si>
    <t>Großbritannien</t>
  </si>
  <si>
    <t>GBR</t>
  </si>
  <si>
    <t>Guadeloupe</t>
  </si>
  <si>
    <t>GLP</t>
  </si>
  <si>
    <t>Guam</t>
  </si>
  <si>
    <t>GUM</t>
  </si>
  <si>
    <t>Guatemala</t>
  </si>
  <si>
    <t>GTM</t>
  </si>
  <si>
    <t>Guernsey</t>
  </si>
  <si>
    <t>GGY</t>
  </si>
  <si>
    <t>Guinea</t>
  </si>
  <si>
    <t>GIN</t>
  </si>
  <si>
    <t>Guinea-Bissau</t>
  </si>
  <si>
    <t>GNB</t>
  </si>
  <si>
    <t>Guyana</t>
  </si>
  <si>
    <t>GUY</t>
  </si>
  <si>
    <t>Haiti</t>
  </si>
  <si>
    <t>HTI</t>
  </si>
  <si>
    <t>Honduras</t>
  </si>
  <si>
    <t>HND</t>
  </si>
  <si>
    <t>Hongkong</t>
  </si>
  <si>
    <t>HKG</t>
  </si>
  <si>
    <t>Indien</t>
  </si>
  <si>
    <t>IND</t>
  </si>
  <si>
    <t>Indonesien</t>
  </si>
  <si>
    <t>IDN</t>
  </si>
  <si>
    <t>Insel Man</t>
  </si>
  <si>
    <t>IMN</t>
  </si>
  <si>
    <t>Irak</t>
  </si>
  <si>
    <t>IRQ</t>
  </si>
  <si>
    <t>Iran</t>
  </si>
  <si>
    <t>IRN</t>
  </si>
  <si>
    <t>Irland</t>
  </si>
  <si>
    <t>IRL</t>
  </si>
  <si>
    <t>Island</t>
  </si>
  <si>
    <t>ISL</t>
  </si>
  <si>
    <t>Israel</t>
  </si>
  <si>
    <t>ISR</t>
  </si>
  <si>
    <t>Italien</t>
  </si>
  <si>
    <t>ITA</t>
  </si>
  <si>
    <t>Jamaika</t>
  </si>
  <si>
    <t>JAM</t>
  </si>
  <si>
    <t>Japan</t>
  </si>
  <si>
    <t>JPN</t>
  </si>
  <si>
    <t>Jemen</t>
  </si>
  <si>
    <t>YEM</t>
  </si>
  <si>
    <t>Jersey</t>
  </si>
  <si>
    <t>JEY</t>
  </si>
  <si>
    <t>Jordanien</t>
  </si>
  <si>
    <t>JOR</t>
  </si>
  <si>
    <t>Kaimaninseln</t>
  </si>
  <si>
    <t>CYM</t>
  </si>
  <si>
    <t>Kambodscha</t>
  </si>
  <si>
    <t>KHM</t>
  </si>
  <si>
    <t>Kamerun</t>
  </si>
  <si>
    <t>CMR</t>
  </si>
  <si>
    <t>Kanada</t>
  </si>
  <si>
    <t>CAN</t>
  </si>
  <si>
    <t>Kap Verde</t>
  </si>
  <si>
    <t>CPV</t>
  </si>
  <si>
    <t>Kasachstan</t>
  </si>
  <si>
    <t>KAZ</t>
  </si>
  <si>
    <t>Katar</t>
  </si>
  <si>
    <t>QAT</t>
  </si>
  <si>
    <t>Kenia</t>
  </si>
  <si>
    <t>KEN</t>
  </si>
  <si>
    <t>Kirgisistan</t>
  </si>
  <si>
    <t>KGZ</t>
  </si>
  <si>
    <t>Kiribati</t>
  </si>
  <si>
    <t>KIR</t>
  </si>
  <si>
    <t>Kolumbien</t>
  </si>
  <si>
    <t>COL</t>
  </si>
  <si>
    <t>Komoren</t>
  </si>
  <si>
    <t>COM</t>
  </si>
  <si>
    <t>Kongo</t>
  </si>
  <si>
    <t>COG</t>
  </si>
  <si>
    <t>Kongo, Demokratische Republik</t>
  </si>
  <si>
    <t>COD</t>
  </si>
  <si>
    <t>Korea, Demokratische Volksrepublik</t>
  </si>
  <si>
    <t>PRK</t>
  </si>
  <si>
    <t>Korea, Republik</t>
  </si>
  <si>
    <t>KOR</t>
  </si>
  <si>
    <t>Kosovo</t>
  </si>
  <si>
    <t>Kroatien</t>
  </si>
  <si>
    <t>HRV</t>
  </si>
  <si>
    <t>Kuba</t>
  </si>
  <si>
    <t>CUB</t>
  </si>
  <si>
    <t>Kuwait</t>
  </si>
  <si>
    <t>KWT</t>
  </si>
  <si>
    <t>Laos</t>
  </si>
  <si>
    <t>LAO</t>
  </si>
  <si>
    <t>Lesotho</t>
  </si>
  <si>
    <t>LSO</t>
  </si>
  <si>
    <t>Lettland</t>
  </si>
  <si>
    <t>LVA</t>
  </si>
  <si>
    <t>Libanon</t>
  </si>
  <si>
    <t>LBN</t>
  </si>
  <si>
    <t>Liberia</t>
  </si>
  <si>
    <t>LBR</t>
  </si>
  <si>
    <t>Libyen</t>
  </si>
  <si>
    <t>LBY</t>
  </si>
  <si>
    <t>Liechtenstein</t>
  </si>
  <si>
    <t>LIE</t>
  </si>
  <si>
    <t>Litauen</t>
  </si>
  <si>
    <t>LTU</t>
  </si>
  <si>
    <t>Luxemburg</t>
  </si>
  <si>
    <t>LUX</t>
  </si>
  <si>
    <t>Macau</t>
  </si>
  <si>
    <t>MAC</t>
  </si>
  <si>
    <t>Madagaskar</t>
  </si>
  <si>
    <t>MDG</t>
  </si>
  <si>
    <t>Malawi</t>
  </si>
  <si>
    <t>MWI</t>
  </si>
  <si>
    <t>Malaysia</t>
  </si>
  <si>
    <t>MYS</t>
  </si>
  <si>
    <t>Malediven</t>
  </si>
  <si>
    <t>MDV</t>
  </si>
  <si>
    <t>Mali</t>
  </si>
  <si>
    <t>MLI</t>
  </si>
  <si>
    <t>Malta</t>
  </si>
  <si>
    <t>MLT</t>
  </si>
  <si>
    <t>Marokko</t>
  </si>
  <si>
    <t>MAR</t>
  </si>
  <si>
    <t>Marshallinseln</t>
  </si>
  <si>
    <t>MHL</t>
  </si>
  <si>
    <t>Martinique</t>
  </si>
  <si>
    <t>MTQ</t>
  </si>
  <si>
    <t>Mauretanien</t>
  </si>
  <si>
    <t>MRT</t>
  </si>
  <si>
    <t>Mauritius</t>
  </si>
  <si>
    <t>MUS</t>
  </si>
  <si>
    <t>Mayotte</t>
  </si>
  <si>
    <t>MYT</t>
  </si>
  <si>
    <t>Mazedonien</t>
  </si>
  <si>
    <t>MKD</t>
  </si>
  <si>
    <t>Mexiko</t>
  </si>
  <si>
    <t>MEX</t>
  </si>
  <si>
    <t>Midway</t>
  </si>
  <si>
    <t>Mikronesien</t>
  </si>
  <si>
    <t>FSM</t>
  </si>
  <si>
    <t>Moldau</t>
  </si>
  <si>
    <t>MDA</t>
  </si>
  <si>
    <t>Monaco</t>
  </si>
  <si>
    <t>MCO</t>
  </si>
  <si>
    <t>Mongolei</t>
  </si>
  <si>
    <t>MNG</t>
  </si>
  <si>
    <t>Montenegro</t>
  </si>
  <si>
    <t>MNE</t>
  </si>
  <si>
    <t>Montserrat</t>
  </si>
  <si>
    <t>MSR</t>
  </si>
  <si>
    <t>Mosambik</t>
  </si>
  <si>
    <t>MOZ</t>
  </si>
  <si>
    <t>Myanmar</t>
  </si>
  <si>
    <t>MMR</t>
  </si>
  <si>
    <t>Namibia</t>
  </si>
  <si>
    <t>NAM</t>
  </si>
  <si>
    <t>Nauru</t>
  </si>
  <si>
    <t>NRU</t>
  </si>
  <si>
    <t>Nepal</t>
  </si>
  <si>
    <t>NPL</t>
  </si>
  <si>
    <t>Neukaledonien</t>
  </si>
  <si>
    <t>NCL</t>
  </si>
  <si>
    <t>Neuseeland</t>
  </si>
  <si>
    <t>NZL</t>
  </si>
  <si>
    <t>Nicaragua</t>
  </si>
  <si>
    <t>NIC</t>
  </si>
  <si>
    <t>Niederlande</t>
  </si>
  <si>
    <t>NLD</t>
  </si>
  <si>
    <t>Niger</t>
  </si>
  <si>
    <t>NER</t>
  </si>
  <si>
    <t>Nigeria</t>
  </si>
  <si>
    <t>NGA</t>
  </si>
  <si>
    <t>Niue</t>
  </si>
  <si>
    <t>NIU</t>
  </si>
  <si>
    <t>Nördliche Marianen</t>
  </si>
  <si>
    <t>MNP</t>
  </si>
  <si>
    <t>Nordzypern</t>
  </si>
  <si>
    <t>Norfolkinsel</t>
  </si>
  <si>
    <t>NFK</t>
  </si>
  <si>
    <t>Norwegen</t>
  </si>
  <si>
    <t>NOR</t>
  </si>
  <si>
    <t>Oman</t>
  </si>
  <si>
    <t>OMN</t>
  </si>
  <si>
    <t>Österreich</t>
  </si>
  <si>
    <t>AUT</t>
  </si>
  <si>
    <t>Pakistan</t>
  </si>
  <si>
    <t>PAK</t>
  </si>
  <si>
    <t>Palau</t>
  </si>
  <si>
    <t>PLW</t>
  </si>
  <si>
    <t>Panama</t>
  </si>
  <si>
    <t>PAN</t>
  </si>
  <si>
    <t>Papua-Neuguinea</t>
  </si>
  <si>
    <t>PNG</t>
  </si>
  <si>
    <t>Paraguay</t>
  </si>
  <si>
    <t>PRY</t>
  </si>
  <si>
    <t>Peru</t>
  </si>
  <si>
    <t>PER</t>
  </si>
  <si>
    <t>Philippinen</t>
  </si>
  <si>
    <t>PHL</t>
  </si>
  <si>
    <t>Pitcairninseln</t>
  </si>
  <si>
    <t>PCN</t>
  </si>
  <si>
    <t>Polen</t>
  </si>
  <si>
    <t>POL</t>
  </si>
  <si>
    <t>Portugal</t>
  </si>
  <si>
    <t>PRT</t>
  </si>
  <si>
    <t>Puerto Rico</t>
  </si>
  <si>
    <t>PRI</t>
  </si>
  <si>
    <t>Réunion</t>
  </si>
  <si>
    <t>REU</t>
  </si>
  <si>
    <t>Ruanda</t>
  </si>
  <si>
    <t>RWA</t>
  </si>
  <si>
    <t>Rumänien</t>
  </si>
  <si>
    <t>ROU</t>
  </si>
  <si>
    <t>Russische Föderation</t>
  </si>
  <si>
    <t>RUS</t>
  </si>
  <si>
    <t>Saba</t>
  </si>
  <si>
    <t>Salomonen</t>
  </si>
  <si>
    <t>SLB</t>
  </si>
  <si>
    <t>Sambia</t>
  </si>
  <si>
    <t>ZMB</t>
  </si>
  <si>
    <t>Samoa</t>
  </si>
  <si>
    <t>WSM</t>
  </si>
  <si>
    <t>San Marino</t>
  </si>
  <si>
    <t>SMR</t>
  </si>
  <si>
    <t>São Tomé und Príncipe</t>
  </si>
  <si>
    <t>STP</t>
  </si>
  <si>
    <t>Saudi-Arabien</t>
  </si>
  <si>
    <t>SAU</t>
  </si>
  <si>
    <t>Schweden</t>
  </si>
  <si>
    <t>SWE</t>
  </si>
  <si>
    <t>Schweiz</t>
  </si>
  <si>
    <t>Senegal</t>
  </si>
  <si>
    <t>SEN</t>
  </si>
  <si>
    <t>Serbien</t>
  </si>
  <si>
    <t>SRB</t>
  </si>
  <si>
    <t>Seychellen</t>
  </si>
  <si>
    <t>SYC</t>
  </si>
  <si>
    <t>Sierra Leone</t>
  </si>
  <si>
    <t>SLE</t>
  </si>
  <si>
    <t>Simbabwe</t>
  </si>
  <si>
    <t>ZWE</t>
  </si>
  <si>
    <t>Singapur</t>
  </si>
  <si>
    <t>SGP</t>
  </si>
  <si>
    <t>Sint Eustatius</t>
  </si>
  <si>
    <t>Sint Maarten</t>
  </si>
  <si>
    <t>SXM</t>
  </si>
  <si>
    <t>Slowakei</t>
  </si>
  <si>
    <t>SVK</t>
  </si>
  <si>
    <t>Slowenien</t>
  </si>
  <si>
    <t>SVN</t>
  </si>
  <si>
    <t>Somalia</t>
  </si>
  <si>
    <t>SOM</t>
  </si>
  <si>
    <t>Spanien</t>
  </si>
  <si>
    <t>ESP</t>
  </si>
  <si>
    <t>Spitzbergen</t>
  </si>
  <si>
    <t>SJM</t>
  </si>
  <si>
    <t>Sri Lanka</t>
  </si>
  <si>
    <t>LKA</t>
  </si>
  <si>
    <t>St. Barthélemy</t>
  </si>
  <si>
    <t>BLM</t>
  </si>
  <si>
    <t>St. Helena</t>
  </si>
  <si>
    <t>St. Kitts und Nevis</t>
  </si>
  <si>
    <t>KNA</t>
  </si>
  <si>
    <t>St. Lucia</t>
  </si>
  <si>
    <t>LCA</t>
  </si>
  <si>
    <t>St. Martin</t>
  </si>
  <si>
    <t>St. Pierre und Miquelon</t>
  </si>
  <si>
    <t>SPM</t>
  </si>
  <si>
    <t>St. Vincent und die Grenadinen</t>
  </si>
  <si>
    <t>VCT</t>
  </si>
  <si>
    <t>Südafrika</t>
  </si>
  <si>
    <t>ZAF</t>
  </si>
  <si>
    <t>Sudan</t>
  </si>
  <si>
    <t>SDN</t>
  </si>
  <si>
    <t>Südgeorgien und die Südlichen Sandwichinseln</t>
  </si>
  <si>
    <t>SGS</t>
  </si>
  <si>
    <t>Südsudan</t>
  </si>
  <si>
    <t>Suriname</t>
  </si>
  <si>
    <t>SUR</t>
  </si>
  <si>
    <t>Swasiland</t>
  </si>
  <si>
    <t>SWZ</t>
  </si>
  <si>
    <t>Syrien</t>
  </si>
  <si>
    <t>SYR</t>
  </si>
  <si>
    <t>Tadschikistan</t>
  </si>
  <si>
    <t>TJK</t>
  </si>
  <si>
    <t>Taiwan</t>
  </si>
  <si>
    <t>TWN</t>
  </si>
  <si>
    <t>Tansania</t>
  </si>
  <si>
    <t>TZA</t>
  </si>
  <si>
    <t>Thailand</t>
  </si>
  <si>
    <t>THA</t>
  </si>
  <si>
    <t>Timor-Leste</t>
  </si>
  <si>
    <t>TLS</t>
  </si>
  <si>
    <t>Togo</t>
  </si>
  <si>
    <t>TGO</t>
  </si>
  <si>
    <t>Tokelau</t>
  </si>
  <si>
    <t>TKL</t>
  </si>
  <si>
    <t>Tonga</t>
  </si>
  <si>
    <t>TON</t>
  </si>
  <si>
    <t>Trinidad und Tobago</t>
  </si>
  <si>
    <t>TTO</t>
  </si>
  <si>
    <t>Tschad</t>
  </si>
  <si>
    <t>TCD</t>
  </si>
  <si>
    <t>Tschechische Republik</t>
  </si>
  <si>
    <t>CZE</t>
  </si>
  <si>
    <t>Tunesien</t>
  </si>
  <si>
    <t>TUN</t>
  </si>
  <si>
    <t>Türkei</t>
  </si>
  <si>
    <t>TUR</t>
  </si>
  <si>
    <t>Turkmenistan</t>
  </si>
  <si>
    <t>TKM</t>
  </si>
  <si>
    <t>Turks- und Caicosinseln</t>
  </si>
  <si>
    <t>TCA</t>
  </si>
  <si>
    <t>Tuvalu</t>
  </si>
  <si>
    <t>TUV</t>
  </si>
  <si>
    <t>Uganda</t>
  </si>
  <si>
    <t>UGA</t>
  </si>
  <si>
    <t>Ukraine</t>
  </si>
  <si>
    <t>UKR</t>
  </si>
  <si>
    <t>Ungarn</t>
  </si>
  <si>
    <t>HUN</t>
  </si>
  <si>
    <t>Uruguay</t>
  </si>
  <si>
    <t>URY</t>
  </si>
  <si>
    <t>Usbekistan</t>
  </si>
  <si>
    <t>UZB</t>
  </si>
  <si>
    <t>Vanuatu</t>
  </si>
  <si>
    <t>VUT</t>
  </si>
  <si>
    <t>Vatikanstadt</t>
  </si>
  <si>
    <t>VAT</t>
  </si>
  <si>
    <t>Venezuela</t>
  </si>
  <si>
    <t>VEN</t>
  </si>
  <si>
    <t>Vereinigte Arabische Emirate</t>
  </si>
  <si>
    <t>ARE</t>
  </si>
  <si>
    <t>Vereinigte Staaten</t>
  </si>
  <si>
    <t>USA</t>
  </si>
  <si>
    <t>Vietnam</t>
  </si>
  <si>
    <t>VNM</t>
  </si>
  <si>
    <t>Wallis und Futuna</t>
  </si>
  <si>
    <t>WLF</t>
  </si>
  <si>
    <t>Weihnachtsinsel</t>
  </si>
  <si>
    <t>CXR</t>
  </si>
  <si>
    <t>Westjordanland</t>
  </si>
  <si>
    <t>Westsahara</t>
  </si>
  <si>
    <t>ESH</t>
  </si>
  <si>
    <t>Zentralafrikanische Republik</t>
  </si>
  <si>
    <t>CAF</t>
  </si>
  <si>
    <t>Zypern</t>
  </si>
  <si>
    <t>CYP</t>
  </si>
  <si>
    <r>
      <t xml:space="preserve">Fall
Fallinformationen
</t>
    </r>
    <r>
      <rPr>
        <b/>
        <sz val="8"/>
        <rFont val="Arial"/>
        <family val="2"/>
      </rPr>
      <t>Primärtumor oder Wiedererkrankung</t>
    </r>
  </si>
  <si>
    <r>
      <t xml:space="preserve">Datum der ersten Diagnose des Tumors.
Bei einer Biopsie ist das Entnahmedatum und nicht das Befunddatum anzugeben.
Werden nur Bildgebende Untersuchungen durchgeführt, ist das Datum der ersten Untersuchung  anzugeben.
Zum Datum der Erstdiagnose ist zukünftig die Diagnosesicherheit anzugeben (Feld "Diagnosesicherheit")
</t>
    </r>
    <r>
      <rPr>
        <strike/>
        <sz val="8"/>
        <rFont val="Arial"/>
        <family val="2"/>
      </rPr>
      <t xml:space="preserve">
</t>
    </r>
    <r>
      <rPr>
        <sz val="8"/>
        <rFont val="Arial"/>
        <family val="2"/>
      </rPr>
      <t xml:space="preserve">
</t>
    </r>
  </si>
  <si>
    <t>Beschreibung:
P: falls die Patientin ER und/oder PR positiv ist, ist hier ein P anzugeben (bzw. ER &gt;0 und/oder PR &gt; 0)
N: falls P nicht zutrifft ist ein N anzugeben (wenn ER=0 und PR=0)
Falls der Rezeptor-Status nicht bestimmt worden ist, ist hier NB anzugeben, falls er unbekannt ist ein X.</t>
  </si>
  <si>
    <t xml:space="preserve">Datum wann dieser Fall in der Tumorkonferenz vorgestellt wurde bzw. ein interdisziplinärer Fallplan für diesen Fall festgelegt wurde.
</t>
  </si>
  <si>
    <r>
      <t xml:space="preserve">Fall
Operation 
</t>
    </r>
    <r>
      <rPr>
        <b/>
        <sz val="8"/>
        <rFont val="Arial"/>
        <family val="2"/>
      </rPr>
      <t>Datum-BET</t>
    </r>
  </si>
  <si>
    <r>
      <t xml:space="preserve">Fall
Operation 
</t>
    </r>
    <r>
      <rPr>
        <b/>
        <sz val="8"/>
        <rFont val="Arial"/>
        <family val="2"/>
      </rPr>
      <t>Datum-MAS</t>
    </r>
  </si>
  <si>
    <t>Wurde nur eine BET gemacht, ist hier das Datum der BET anzugeben und das nachfolgende Feld (Datum-MAS) muss leer sein. Wurde ebenfalls eine Mastektomie durchgeführt (nach der BET) ist im nachfolgenden Feld zusätzlich das Datum der Mastektomie anzugeben.</t>
  </si>
  <si>
    <t>Wurde nur eine Mastektomie gemacht, ist hier das Datum dieser anzugeben und das vorherige  Feld (Datum-BET) muss leer sein. Wurde ebenfalls vorher eine BET durchgeführt  ist im vorherigen Feld zusätzlich das Datum der BET anzugeben.</t>
  </si>
  <si>
    <t>Falls die Patientin verstorben ist, ist hier zwischen T | TN | TX zu wählen. Lebt die Patientin ist hier ein L einzutragen.</t>
  </si>
  <si>
    <r>
      <t xml:space="preserve">Fall
Follow-Up
</t>
    </r>
    <r>
      <rPr>
        <b/>
        <sz val="8"/>
        <rFont val="Arial"/>
        <family val="2"/>
      </rPr>
      <t>Datum</t>
    </r>
  </si>
  <si>
    <t xml:space="preserve">Wurde die Patientin hinsichtlich eines Lokalrezidives nicht untersucht, da kein akuter Verdacht vorliegt, so soll hier ein K eingetragen werden. Wird ein X eingetragen gilt dieses Follow-Up Meldung als unvollständig und kann für die Generierung der Matrix nicht berücksichtigt werden. </t>
  </si>
  <si>
    <t xml:space="preserve">Wurde die Patientin hinsichtlich des Lymphknotenbefalls nicht untersucht, da kein akuter Verdacht vorliegt, so soll hier ein K eingetragen werden. Wird ein X eingetragen gilt dieses Follow-Up Meldung als unvollständig und kann für die Generierung der Matrix nicht berücksichtigt werden. </t>
  </si>
  <si>
    <t>B11</t>
  </si>
  <si>
    <t>Abschluss</t>
  </si>
  <si>
    <t>Das genaue Geburtsdatum der Patientin ist angegeben</t>
  </si>
  <si>
    <t>&lt;TKZeitpunkt&gt;</t>
  </si>
  <si>
    <t>&lt;DatumBET&gt;</t>
  </si>
  <si>
    <r>
      <t xml:space="preserve">Patient
Operation
</t>
    </r>
    <r>
      <rPr>
        <b/>
        <sz val="8"/>
        <color theme="1"/>
        <rFont val="Arial"/>
        <family val="2"/>
      </rPr>
      <t>Datum</t>
    </r>
    <r>
      <rPr>
        <sz val="8"/>
        <color theme="1"/>
        <rFont val="Arial"/>
        <family val="2"/>
      </rPr>
      <t xml:space="preserve">
</t>
    </r>
  </si>
  <si>
    <t>Es ist bei jeder Op möglich ein Datum anzugeben. Über die OPS-Codes ist die Art der Op dargestellt</t>
  </si>
  <si>
    <t>MX | M0 | M1</t>
  </si>
  <si>
    <r>
      <t xml:space="preserve">Fall
Diagnose
</t>
    </r>
    <r>
      <rPr>
        <b/>
        <sz val="8"/>
        <color theme="1"/>
        <rFont val="Arial"/>
        <family val="2"/>
      </rPr>
      <t>Datum Erstdiagnose</t>
    </r>
    <r>
      <rPr>
        <sz val="8"/>
        <color theme="1"/>
        <rFont val="Arial"/>
        <family val="2"/>
      </rPr>
      <t xml:space="preserve">
</t>
    </r>
  </si>
  <si>
    <r>
      <t xml:space="preserve">Fall
Operation 
</t>
    </r>
    <r>
      <rPr>
        <b/>
        <sz val="8"/>
        <rFont val="Arial"/>
        <family val="2"/>
      </rPr>
      <t>Datum BET</t>
    </r>
  </si>
  <si>
    <r>
      <t xml:space="preserve">Fall
Operation 
</t>
    </r>
    <r>
      <rPr>
        <b/>
        <sz val="8"/>
        <rFont val="Arial"/>
        <family val="2"/>
      </rPr>
      <t>Datum MAS</t>
    </r>
  </si>
  <si>
    <t>Block B4: Fall - Operation muss leer sein</t>
  </si>
  <si>
    <t>BET | MAS | BET-MAS</t>
  </si>
  <si>
    <t>*</t>
  </si>
  <si>
    <t>DCIS
Invasiv</t>
  </si>
  <si>
    <t>C50.* | D05.1 | D05.7 | D05.9</t>
  </si>
  <si>
    <r>
      <t>praeth = prätherapeutisch (Festlegung der Gesamttherapiestrategie, z.B. neoadjuvant oder direkte Operation)
postop = postoperativ (Planung der postoperativen Therapie, z.B. zur Frage adjuvante Therapie)</t>
    </r>
    <r>
      <rPr>
        <strike/>
        <sz val="8"/>
        <color rgb="FFFF0000"/>
        <rFont val="Arial"/>
        <family val="2"/>
      </rPr>
      <t xml:space="preserve">
</t>
    </r>
    <r>
      <rPr>
        <sz val="8"/>
        <rFont val="Arial"/>
        <family val="2"/>
      </rPr>
      <t>A = allgemeine Fallbesprechung undhängig von der aktuellen Therapie</t>
    </r>
  </si>
  <si>
    <r>
      <t xml:space="preserve">Zu welchem Zeitpunkt die Therapieempfehlung festgelegt wurde.
</t>
    </r>
    <r>
      <rPr>
        <sz val="8"/>
        <rFont val="Arial"/>
        <family val="2"/>
      </rPr>
      <t>Ist die Therapieempfehlung ohne Bezug zur laufenden Therapie festgelegt bzw. besprochen worden, so ist hier ein A (allgemeine Fallbesprechung) anzugeben.</t>
    </r>
  </si>
  <si>
    <t>P = positiv
N = negativ
NB = nicht bestimmt
X = unbekannt</t>
  </si>
  <si>
    <t>W = weiblich
M = männlich
X = unbekannt/Sonstiges/ intersexuell</t>
  </si>
  <si>
    <r>
      <t xml:space="preserve">Fall
Fallinformationen
</t>
    </r>
    <r>
      <rPr>
        <b/>
        <sz val="8"/>
        <rFont val="Arial"/>
        <family val="2"/>
      </rPr>
      <t>Zentrumsfall</t>
    </r>
  </si>
  <si>
    <t>ZF = Zentrumsfall
NZF = kein Zentrumsfall (z.B. bereits primär operierte Patienten, Zweitmeinung/ Teilbehandlung)</t>
  </si>
  <si>
    <r>
      <rPr>
        <b/>
        <sz val="8"/>
        <rFont val="Arial"/>
        <family val="2"/>
      </rPr>
      <t>Numerisch, einstellig</t>
    </r>
    <r>
      <rPr>
        <sz val="8"/>
        <rFont val="Arial"/>
        <family val="2"/>
      </rPr>
      <t xml:space="preserve">
0 = die Informationen stammt von einem Totenschein 
1 = klinisch ohne tumorspezifische Diagnostik
2 = klinisch: Klinische Diagnose vor dem Sterbedatum durchgeführt; (inkl. Diagostische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</si>
  <si>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BET = Brust erhaltentende Operation
MAS = Ablatio/Mastektomie ohne BET
BET-MAS = BET und (danach) Mastektomie</t>
  </si>
  <si>
    <t>Operationsverlauf</t>
  </si>
  <si>
    <t>M = Mammographie
S = Sonographie
MRT
N = Nicht durchgeführt
X = Unbekannt /Sonstige</t>
  </si>
  <si>
    <t xml:space="preserve">Angabe ob eine intraoperative Präparateradio-/-sonographie erfolgt ist.
</t>
  </si>
  <si>
    <t xml:space="preserve">I = Intraoperative Komplikationen aufgetreten
P = Postoperative Komplikationen aufgetreten
B = Intra - und postoperative Komplikationen aufgetreten
N | leer = keine Komplikationen </t>
  </si>
  <si>
    <r>
      <t xml:space="preserve">Hier ist anzugeben ob intraoperativ oder postoperativ Komplikationen aufgetreten sind
Dieses Feld bezieht sich </t>
    </r>
    <r>
      <rPr>
        <b/>
        <u/>
        <sz val="8"/>
        <rFont val="Arial"/>
        <family val="2"/>
      </rPr>
      <t>nicht ausschließlich</t>
    </r>
    <r>
      <rPr>
        <sz val="8"/>
        <rFont val="Arial"/>
        <family val="2"/>
      </rPr>
      <t xml:space="preserve"> auf die finale OP.
Falls bei einem Fall eine oder mehrere  Komplikationen aufgetreten sind, ist in dieses Feld anzugeben um welche Art von Komplikation es sich gehandelt hat.</t>
    </r>
  </si>
  <si>
    <t>J = Ja
G = Geplant
N | leer = Nein</t>
  </si>
  <si>
    <r>
      <t xml:space="preserve">Fall
Postoperative Histologie 
</t>
    </r>
    <r>
      <rPr>
        <b/>
        <sz val="8"/>
        <rFont val="Arial"/>
        <family val="2"/>
      </rPr>
      <t>Residualstatus lokal</t>
    </r>
  </si>
  <si>
    <r>
      <t>Angabe des Residualstatus (lokal) nach</t>
    </r>
    <r>
      <rPr>
        <b/>
        <u/>
        <sz val="8"/>
        <rFont val="Arial"/>
        <family val="2"/>
      </rPr>
      <t xml:space="preserve"> allen Operationen.</t>
    </r>
  </si>
  <si>
    <r>
      <t xml:space="preserve">Geringster Abstand vom Tumor zum Resektionsrand </t>
    </r>
    <r>
      <rPr>
        <b/>
        <u/>
        <sz val="8"/>
        <rFont val="Arial"/>
        <family val="2"/>
      </rPr>
      <t>(nach der finalen Operation)</t>
    </r>
    <r>
      <rPr>
        <sz val="8"/>
        <rFont val="Arial"/>
        <family val="2"/>
      </rPr>
      <t>.</t>
    </r>
  </si>
  <si>
    <r>
      <t xml:space="preserve">Minimaler Sicherheitsabstand in mm </t>
    </r>
    <r>
      <rPr>
        <b/>
        <u/>
        <sz val="8"/>
        <rFont val="Arial"/>
        <family val="2"/>
      </rPr>
      <t>(nach der finalen Operation).</t>
    </r>
  </si>
  <si>
    <r>
      <t xml:space="preserve">Fall
Strahlentherapie
</t>
    </r>
    <r>
      <rPr>
        <b/>
        <sz val="8"/>
        <rFont val="Arial"/>
        <family val="2"/>
      </rPr>
      <t>Empfehlung</t>
    </r>
  </si>
  <si>
    <r>
      <t xml:space="preserve">Fall
Fallinformationen
</t>
    </r>
    <r>
      <rPr>
        <b/>
        <sz val="8"/>
        <rFont val="Arial"/>
        <family val="2"/>
      </rPr>
      <t>Krebsvorerkrankungen</t>
    </r>
  </si>
  <si>
    <r>
      <t xml:space="preserve">Fall
Systemische Therapie
</t>
    </r>
    <r>
      <rPr>
        <b/>
        <sz val="8"/>
        <rFont val="Arial"/>
        <family val="2"/>
      </rPr>
      <t>Empfehlung</t>
    </r>
  </si>
  <si>
    <r>
      <t>Fall
Prozess</t>
    </r>
    <r>
      <rPr>
        <b/>
        <sz val="8"/>
        <color indexed="8"/>
        <rFont val="Arial"/>
        <family val="2"/>
      </rPr>
      <t xml:space="preserve">
Datum Patientin in Studie
eingebracht</t>
    </r>
  </si>
  <si>
    <r>
      <t xml:space="preserve">J = Ja (&gt;25min)
N </t>
    </r>
    <r>
      <rPr>
        <sz val="8"/>
        <color theme="1"/>
        <rFont val="Arial"/>
        <family val="2"/>
      </rPr>
      <t>= Nein (bzw. &lt; 25min)</t>
    </r>
  </si>
  <si>
    <r>
      <t>J = Ja
N</t>
    </r>
    <r>
      <rPr>
        <sz val="8"/>
        <color indexed="8"/>
        <rFont val="Arial"/>
        <family val="2"/>
      </rPr>
      <t xml:space="preserve"> = Nein</t>
    </r>
  </si>
  <si>
    <r>
      <t xml:space="preserve">Fall
Follow-Up
</t>
    </r>
    <r>
      <rPr>
        <b/>
        <sz val="8"/>
        <rFont val="Arial"/>
        <family val="2"/>
      </rPr>
      <t>Vitalstatus Patientin</t>
    </r>
  </si>
  <si>
    <t>L = lebend 
T = Tod Tumorbedingt
TN = Tod nicht Tumorbedingt
TX = Tod aber Todesursache unbekannt</t>
  </si>
  <si>
    <t xml:space="preserve">Ist die Fernmetastasierung nicht eindeutig einem Primärfall zuzuordnen, ist sie beiden Primärfällen zuzuordnen (vgl. Fußnote 8 Matrix-Ergebnisqualität). 
Wurde die Patientin auf Fernmetastasen nicht untersucht, da kein akuter Verdacht vorliegt, so soll hier ein K eingetragen werden. Wird ein X eingetragen gilt dieses Follow-Up Meldung als unvollständig und kann für die Generierung der Matrix nicht berücksichtigt werden. </t>
  </si>
  <si>
    <t>&lt;Sentinel&gt;</t>
  </si>
  <si>
    <t>&lt;Axilla&gt;</t>
  </si>
  <si>
    <t>&lt;EmpfehlungStrahlentherapie&gt;</t>
  </si>
  <si>
    <t>&lt;EmpfehlungTherapie&gt;</t>
  </si>
  <si>
    <t>Das Alter der Patientin bei Erstdiagnose. Dieses Alter ist vom Tumordokumentationshersteller automatisch zu berechnen (Differenz zwischen Datum Diagnose und Geburtsdatum).</t>
  </si>
  <si>
    <t>Hinweis zu der Berechnung in den Basisdaten (EXCEL Brustkrebszentren):
X wird in den Basisdaten den männlichen Patienten zugeordnet.</t>
  </si>
  <si>
    <t>Falls die Patientin an beiden Brüsten synchron behandelt wird/wurde, ist hier ein J (Ja) einzutragen 
Auszug aus Fußnoten Basisdaten:
Beidseitig / Synchron: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t>
  </si>
  <si>
    <r>
      <t xml:space="preserve">Entspricht hinsichtlich Therapieplanung, Dokumentation, Nachsorge dem Primärfall; jedoch ist die Primärerkrankung an sich keine Bedingung (kann auch </t>
    </r>
    <r>
      <rPr>
        <b/>
        <sz val="8"/>
        <rFont val="Arial"/>
        <family val="2"/>
      </rPr>
      <t>Wiedererkrankung</t>
    </r>
    <r>
      <rPr>
        <sz val="8"/>
        <rFont val="Arial"/>
        <family val="2"/>
      </rPr>
      <t xml:space="preserve"> sein). Die Definition des Primärfalls befindet sich im Erhebungsbogen für Brustkrebszentren.</t>
    </r>
  </si>
  <si>
    <t xml:space="preserve">Fall die Patientin für diesen Fall  (relevante) Krebsvorerkrankungen hatte, ist hier ein J (Ja) einzutragen.
DCIS zählt auch als Krebsvorerkrankung. Weitere relevante Krebsvorerkrankung sind (Auszug aus Fußnoten Matrix):
- maligne Neuerkrankungen außerhalb der bereits erkrankten Brust (≠ C50)  
- maligne Neuerkrankungen (jedoch inklusive DCIS, D05.1) in der kontralateralen Brust, die bisher nicht erkrankt war (= C50). 
Beispiel: Erstdiagnose Mammakarzinom 2006 in der linken Brust --&gt;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</si>
  <si>
    <r>
      <t xml:space="preserve">Fall
Diagnose
</t>
    </r>
    <r>
      <rPr>
        <b/>
        <sz val="8"/>
        <color theme="1"/>
        <rFont val="Arial"/>
        <family val="2"/>
      </rPr>
      <t>Datum Diagnose</t>
    </r>
    <r>
      <rPr>
        <sz val="8"/>
        <color theme="1"/>
        <rFont val="Arial"/>
        <family val="2"/>
      </rPr>
      <t xml:space="preserve">
</t>
    </r>
  </si>
  <si>
    <t>&lt;DatumDiagnose&gt;</t>
  </si>
  <si>
    <t>In der Regel liegt der prätherapeutische Tumorstatus klinisch vor (c).
c = Kategorie wurde durch klinische Angabe festgestellt bzw. erfüllt Kriterien für p nicht
p = Feststellung der Kategorie erfolgte durch pathohistologische Untersuchung</t>
  </si>
  <si>
    <t>In der Regel liegt der prätherapeutische Tumorstatus klinisch vor (c).
c = Kategorie wurde durch klinische Angabe festgestellt bzw. erfüllt Kriterien für p nicht
p = Feststellung der Kategorie erfolgte durch pathohistologische Untersuchung
Falls nicht-operierte Patientinnen eine Axilladissektion und/oder SLNE erhalten haben, ist der pathologische N Status (nach diesem Eingriff) anzugeben.</t>
  </si>
  <si>
    <t>Falls eine Brustrekonstruktion durchgeführt wurde ist hier ein J (Ja) einzutragen. Falls eine Brustrekonstruktion geplant, aber noch nicht durchgeführt wurde, ist hier ein G anzugeben.</t>
  </si>
  <si>
    <t>Falls eine Sentinellymphknoten-Entfernung (SLNE/SLNB) stattgefunden hat, ist hier ein J (Ja) einzutragen (egal, ob während der OP oder als eigenständiger Eingriff).
Dieses Feld ist auch bei nicht-operierten Patientinnen auszufüllen, falls diese eine SLNE/SLNB erhalten haben.</t>
  </si>
  <si>
    <t>Wenn eine Axilladissektion während der OP oder als eigenständiger Eingriff statt gefunden hat, ist hier ein J (Ja) einzutragen.
Dieses Feld ist auch bei nicht-operierten Patientinnen auszufüllen falls diese eine Axilladissektion erhalten haben.</t>
  </si>
  <si>
    <t>Gibt an, ob die Klassifikation während oder nach initialer multimodaler Therapie erfolgt.</t>
  </si>
  <si>
    <r>
      <t xml:space="preserve">K = Kein Tumor nachweisbar bzw. keine weitere Untersuchung des Tumorstatus da kein Verdacht auf ein Rezidiv besteht
</t>
    </r>
    <r>
      <rPr>
        <sz val="8"/>
        <color indexed="8"/>
        <rFont val="Arial"/>
        <family val="2"/>
      </rPr>
      <t>R = Lokalrezidiv
X = Fehlende Angabe/Unbekannt</t>
    </r>
  </si>
  <si>
    <r>
      <t xml:space="preserve">K = Kein Lymphknotenbefall nachweisbar bzw. keine weitere Untersuchung  da kein Verdacht besteht
R = Neu aufgetretenes Lymphknotenrezidiv
</t>
    </r>
    <r>
      <rPr>
        <sz val="8"/>
        <color indexed="8"/>
        <rFont val="Arial"/>
        <family val="2"/>
      </rPr>
      <t>X = Fehlende Angabe/Unbekannt</t>
    </r>
  </si>
  <si>
    <r>
      <t xml:space="preserve">K = Keine Fernmetastasen nachweisbar bzw. keine weitere Untersuchung  da kein Verdacht besteht
M = Verbliebene Fernmetastase(n)
R = Neu aufgetretene Fernmetastase(n) bzw. Metastasenrezidiv
</t>
    </r>
    <r>
      <rPr>
        <sz val="8"/>
        <color indexed="8"/>
        <rFont val="Arial"/>
        <family val="2"/>
      </rPr>
      <t>X = Fehlende Angabe/Unbekannt</t>
    </r>
  </si>
  <si>
    <r>
      <t xml:space="preserve">Falls ein Revisionseingriff durchgeführt wird, kann hier ein J (Ja) eingetragen werden.
Eine Mastektomie nach einer BET zählt nicht als Revisionseingriff. In diesem Feld werden nur Eingriffe aufgrund Komplikationen als Revisionseingriff gewertet.
Dieses Feld bezieht sich </t>
    </r>
    <r>
      <rPr>
        <b/>
        <u/>
        <sz val="8"/>
        <rFont val="Arial"/>
        <family val="2"/>
      </rPr>
      <t>nicht ausschließlich</t>
    </r>
    <r>
      <rPr>
        <sz val="8"/>
        <rFont val="Arial"/>
        <family val="2"/>
      </rPr>
      <t xml:space="preserve"> auf die finale OP. Beispiel:
Es wurde eine BET durchgeführt bei der aufgrund postoperativer Wundinfektion ein Revisionseingriff nötig war. Später wurde dann noch eine Ablatio durchgeführt. Bei diesem Fall ist in diesem Feld ein J für Ja anzugeben und im Feld "Finale OP-Art" BET-MAS (BET und Mastektomie)</t>
    </r>
  </si>
  <si>
    <t>Wird im Datensatz nicht benötigt. Die Zuordnung der Patientinnen erfolgt über den vollständigen Namen und Adresse</t>
  </si>
  <si>
    <t xml:space="preserve">Aktuelles Land des (Haupt-)Wohnortes der Patientin. Dies wird zur eindeutigen Zuordnung der Patientin zu einer Region (mittels der Postleitzahl) benötigt. Je nach Land unterscheidet sich die Struktur der Postleitzahl. Eine Liste aller Länderkennungen ist im Tabellenblatt "Länderkennung" zu finden. </t>
  </si>
  <si>
    <t>Link zum Tabellenblatt "Länderkennung"</t>
  </si>
  <si>
    <t>Morphologie</t>
  </si>
  <si>
    <t>- Karzinom mit melanotischen Merkmalen</t>
  </si>
  <si>
    <t>WHO-Klassifikation der invasiven Mammakarzinome (nach S3-Leitlinie, Version 2012)</t>
  </si>
  <si>
    <t>&lt;TKDatum&gt;</t>
  </si>
  <si>
    <t>&lt;Tumorkonferenz&gt;</t>
  </si>
  <si>
    <r>
      <t xml:space="preserve">Im organspezifischen Modul
</t>
    </r>
    <r>
      <rPr>
        <b/>
        <sz val="8"/>
        <color theme="1"/>
        <rFont val="Arial"/>
        <family val="2"/>
      </rPr>
      <t>Revisionsoperation</t>
    </r>
  </si>
  <si>
    <t>Im Datensatz wird über die OPS-Codes die Art der OP abgefragt. Im Organspezifischen Modul gibt es das Feld Revisionsoperation als Ja/Nein Feld.</t>
  </si>
  <si>
    <t>Im Datensatz wird über die OPS-Codes die Art der OP abgefragt und über Zusatzcodes ist eine SLNE/SLNB angebar.</t>
  </si>
  <si>
    <t>Im Datensatz wird über die OPS-Codes die Art der OP und dazugehörige Eingriffe abgefragt.</t>
  </si>
  <si>
    <t xml:space="preserve">TX | Tis | Tis(DCIS) | T0 | T1 | T1mic | T1a  | T1b | T1c |  T2 T3 | T4 | T4a | T4b | T4c | T4d </t>
  </si>
  <si>
    <t xml:space="preserve">TX | Tis | Tis(DCIS) |T0 | T1 | T1mic | T1a  | T1b | T1c |  T2 T3 | T4 | T4a | T4b | T4c | T4d </t>
  </si>
  <si>
    <t>Im ADT-GEKID Datensatz wird die Therapieempfehlung nicht abgebildet</t>
  </si>
  <si>
    <r>
      <t xml:space="preserve">Im Organspezifischen Modul Mamma-Ca
</t>
    </r>
    <r>
      <rPr>
        <b/>
        <sz val="8"/>
        <color theme="1"/>
        <rFont val="Arial"/>
        <family val="2"/>
      </rPr>
      <t>Studien (Mamma)</t>
    </r>
  </si>
  <si>
    <t>Ja/Nein Feld ob die Patientin in einer Studie ist.</t>
  </si>
  <si>
    <t>Im Datensatz gibt es kein Feld mit dem Vitalstatus. Nur ein Feld für das Sterbedatum ist vorhanden.</t>
  </si>
  <si>
    <t>&lt;Primärtumor&gt;</t>
  </si>
  <si>
    <t>B = beidseitig</t>
  </si>
  <si>
    <t xml:space="preserve">L = links
R = rechts
</t>
  </si>
  <si>
    <t>&lt;Operationsverlauf&gt;</t>
  </si>
  <si>
    <t>Datum Diagnose</t>
  </si>
  <si>
    <r>
      <t xml:space="preserve">Fall
Operationsverlauf
</t>
    </r>
    <r>
      <rPr>
        <b/>
        <sz val="8"/>
        <rFont val="Arial"/>
        <family val="2"/>
      </rPr>
      <t>Drathmarkierung - Präoperativ</t>
    </r>
  </si>
  <si>
    <r>
      <t>Fall
Operationsverlauf</t>
    </r>
    <r>
      <rPr>
        <b/>
        <strike/>
        <sz val="8"/>
        <rFont val="Arial"/>
        <family val="2"/>
      </rPr>
      <t xml:space="preserve">
</t>
    </r>
    <r>
      <rPr>
        <b/>
        <sz val="8"/>
        <rFont val="Arial"/>
        <family val="2"/>
      </rPr>
      <t>Präparatröngten-Intraoperativ</t>
    </r>
  </si>
  <si>
    <r>
      <t xml:space="preserve">Fall
Operationsverlauf
</t>
    </r>
    <r>
      <rPr>
        <b/>
        <sz val="8"/>
        <rFont val="Arial"/>
        <family val="2"/>
      </rPr>
      <t>Komplikationen</t>
    </r>
  </si>
  <si>
    <r>
      <t xml:space="preserve">Fall
Operationsverlauf
</t>
    </r>
    <r>
      <rPr>
        <b/>
        <sz val="8"/>
        <rFont val="Arial"/>
        <family val="2"/>
      </rPr>
      <t>Revisionsoperation</t>
    </r>
  </si>
  <si>
    <r>
      <t xml:space="preserve">Fall
Operationsverlauf
</t>
    </r>
    <r>
      <rPr>
        <b/>
        <sz val="8"/>
        <rFont val="Arial"/>
        <family val="2"/>
      </rPr>
      <t>Rekonstruktion</t>
    </r>
  </si>
  <si>
    <r>
      <t xml:space="preserve">Fall
Operationsverlauf
</t>
    </r>
    <r>
      <rPr>
        <b/>
        <sz val="8"/>
        <rFont val="Arial"/>
        <family val="2"/>
      </rPr>
      <t>Sentinellymphknoten-Entfernung</t>
    </r>
  </si>
  <si>
    <r>
      <t xml:space="preserve">Fall
Operationsverlauf
</t>
    </r>
    <r>
      <rPr>
        <b/>
        <sz val="8"/>
        <rFont val="Arial"/>
        <family val="2"/>
      </rPr>
      <t>Axilladissektion</t>
    </r>
  </si>
  <si>
    <r>
      <t xml:space="preserve">Fall
Abschluss
</t>
    </r>
    <r>
      <rPr>
        <b/>
        <sz val="8"/>
        <color indexed="8"/>
        <rFont val="Arial"/>
        <family val="2"/>
      </rPr>
      <t>Sterbedatum</t>
    </r>
  </si>
  <si>
    <r>
      <t xml:space="preserve">Fall
Tumorkonferenz
</t>
    </r>
    <r>
      <rPr>
        <b/>
        <sz val="8"/>
        <color indexed="8"/>
        <rFont val="Arial"/>
        <family val="2"/>
      </rPr>
      <t xml:space="preserve">Datum </t>
    </r>
  </si>
  <si>
    <r>
      <t>Fall
Tumorkonferenz</t>
    </r>
    <r>
      <rPr>
        <b/>
        <strike/>
        <sz val="8"/>
        <color rgb="FFFF0000"/>
        <rFont val="Arial"/>
        <family val="2"/>
      </rPr>
      <t xml:space="preserve">
</t>
    </r>
    <r>
      <rPr>
        <b/>
        <sz val="8"/>
        <rFont val="Arial"/>
        <family val="2"/>
      </rPr>
      <t>Zeitpunkt</t>
    </r>
  </si>
  <si>
    <r>
      <t xml:space="preserve">Stammdaten
</t>
    </r>
    <r>
      <rPr>
        <b/>
        <sz val="8"/>
        <rFont val="Arial"/>
        <family val="2"/>
      </rPr>
      <t>Alter bei Erstdiagnose</t>
    </r>
  </si>
  <si>
    <t>XX (numerisch in Jahren)</t>
  </si>
  <si>
    <r>
      <t xml:space="preserve">Fall
Diagnose
</t>
    </r>
    <r>
      <rPr>
        <b/>
        <sz val="8"/>
        <color indexed="8"/>
        <rFont val="Arial"/>
        <family val="2"/>
      </rPr>
      <t>Datum Diagnose</t>
    </r>
  </si>
  <si>
    <t>≠ C50.* | D05.1 | D05.7 | D05.9</t>
  </si>
  <si>
    <r>
      <t xml:space="preserve">Fall
Fallinformationen
</t>
    </r>
    <r>
      <rPr>
        <b/>
        <sz val="8"/>
        <color indexed="8"/>
        <rFont val="Arial"/>
        <family val="2"/>
      </rPr>
      <t>Primärtumor oder Wiedererkrankung</t>
    </r>
  </si>
  <si>
    <t>P | R</t>
  </si>
  <si>
    <r>
      <t xml:space="preserve">Fall 
Diagnose
</t>
    </r>
    <r>
      <rPr>
        <b/>
        <sz val="8"/>
        <rFont val="Arial"/>
        <family val="2"/>
      </rPr>
      <t>Tumordiagnose (ICD-10)</t>
    </r>
  </si>
  <si>
    <t xml:space="preserve">DCIS | Invasiv
</t>
  </si>
  <si>
    <t>DCIS | Invasiv</t>
  </si>
  <si>
    <r>
      <rPr>
        <sz val="8"/>
        <color indexed="8"/>
        <rFont val="Arial"/>
        <family val="2"/>
      </rPr>
      <t>Fall
Strahlentherapie</t>
    </r>
    <r>
      <rPr>
        <b/>
        <sz val="8"/>
        <color indexed="8"/>
        <rFont val="Arial"/>
        <family val="2"/>
      </rPr>
      <t xml:space="preserve">
Beginn</t>
    </r>
  </si>
  <si>
    <r>
      <rPr>
        <sz val="8"/>
        <color indexed="8"/>
        <rFont val="Arial"/>
        <family val="2"/>
      </rPr>
      <t>Fall
Systemische Therapie</t>
    </r>
    <r>
      <rPr>
        <b/>
        <sz val="8"/>
        <color indexed="8"/>
        <rFont val="Arial"/>
        <family val="2"/>
      </rPr>
      <t xml:space="preserve">
Beginn</t>
    </r>
  </si>
  <si>
    <r>
      <t xml:space="preserve">Fall
Postoperative Histologie 
</t>
    </r>
    <r>
      <rPr>
        <b/>
        <sz val="8"/>
        <rFont val="Arial"/>
        <family val="2"/>
      </rPr>
      <t xml:space="preserve">pathologisches TNM - pM  </t>
    </r>
  </si>
  <si>
    <r>
      <t xml:space="preserve">Fall
Postoperative Histologie 
</t>
    </r>
    <r>
      <rPr>
        <b/>
        <sz val="8"/>
        <rFont val="Arial"/>
        <family val="2"/>
      </rPr>
      <t xml:space="preserve">Histologie </t>
    </r>
  </si>
  <si>
    <r>
      <t xml:space="preserve">Fall
Postoperative Histologie 
</t>
    </r>
    <r>
      <rPr>
        <b/>
        <sz val="8"/>
        <color indexed="8"/>
        <rFont val="Arial"/>
        <family val="2"/>
      </rPr>
      <t>Histologie Grading</t>
    </r>
  </si>
  <si>
    <t>1 = Gut differenziert
2 = Mäßig differenziert
3 = Schlecht differenziert
4 = Undifferenziert
X = Differenzierungsgrad kann nicht bestimmt werden</t>
  </si>
  <si>
    <t>KB_Basisdaten</t>
  </si>
  <si>
    <t>M30</t>
  </si>
  <si>
    <t>N30</t>
  </si>
  <si>
    <t>[(L30 - M30) / L30] * 100</t>
  </si>
  <si>
    <t>M32</t>
  </si>
  <si>
    <t>M33 + M34</t>
  </si>
  <si>
    <t>N32</t>
  </si>
  <si>
    <t>[(L32 - M32) / L32] * 100</t>
  </si>
  <si>
    <t>M33</t>
  </si>
  <si>
    <t>N33</t>
  </si>
  <si>
    <t>[(L33 - M33) / L33] * 100</t>
  </si>
  <si>
    <t>M34</t>
  </si>
  <si>
    <t>N34</t>
  </si>
  <si>
    <t>[(L34 - M34) / L34] * 100</t>
  </si>
  <si>
    <t>M36</t>
  </si>
  <si>
    <t>N36</t>
  </si>
  <si>
    <t>[(L36 - M36) / L36] * 100</t>
  </si>
  <si>
    <t>M39</t>
  </si>
  <si>
    <t>N39</t>
  </si>
  <si>
    <t>[(L39 - M39) / L39] * 100</t>
  </si>
  <si>
    <t>N40</t>
  </si>
  <si>
    <t>M40</t>
  </si>
  <si>
    <t>[(L40 - M40) / L40] * 100</t>
  </si>
  <si>
    <t>MAS | BET-MAS</t>
  </si>
  <si>
    <r>
      <t xml:space="preserve">Fall
Diagnose
</t>
    </r>
    <r>
      <rPr>
        <b/>
        <sz val="8"/>
        <color theme="1"/>
        <rFont val="Arial"/>
        <family val="2"/>
      </rPr>
      <t>Datum Diagnose</t>
    </r>
  </si>
  <si>
    <t>P | N | NB | X</t>
  </si>
  <si>
    <r>
      <t xml:space="preserve">Fall
Tumorkonferenz
</t>
    </r>
    <r>
      <rPr>
        <b/>
        <sz val="8"/>
        <color theme="1"/>
        <rFont val="Arial"/>
        <family val="2"/>
      </rPr>
      <t>Zeipunkt</t>
    </r>
  </si>
  <si>
    <t>praeth | postop | A</t>
  </si>
  <si>
    <r>
      <t xml:space="preserve">Fall
Operation 
</t>
    </r>
    <r>
      <rPr>
        <b/>
        <sz val="8"/>
        <color theme="1"/>
        <rFont val="Arial"/>
        <family val="2"/>
      </rPr>
      <t>Datum-BET</t>
    </r>
  </si>
  <si>
    <t>BET | BET-MAS</t>
  </si>
  <si>
    <r>
      <t xml:space="preserve">Fall
Operation 
</t>
    </r>
    <r>
      <rPr>
        <b/>
        <sz val="8"/>
        <color theme="1"/>
        <rFont val="Arial"/>
        <family val="2"/>
      </rPr>
      <t>Datum-MAS</t>
    </r>
  </si>
  <si>
    <t>Das Datum der BET fehlt.</t>
  </si>
  <si>
    <t>Das Datum der Ablatio/Mastektomie fehlt.</t>
  </si>
  <si>
    <r>
      <t xml:space="preserve">Fall
Operationsverlauf
</t>
    </r>
    <r>
      <rPr>
        <b/>
        <sz val="8"/>
        <color theme="1"/>
        <rFont val="Arial"/>
        <family val="2"/>
      </rPr>
      <t>Drathmarkierung - Präoperativ</t>
    </r>
  </si>
  <si>
    <t>Das Feld "Rekonstruktion" ist leer. Falls keine Brustrekonstruktion geplant ist, kann hier ein N angegeben werden.</t>
  </si>
  <si>
    <t>Das Feld "Sentinellymphknoten-Entfernung" ist leer. Falls keine SLNE/SLNB durchgeführt wurde, kann hier ein N angegeben werden.</t>
  </si>
  <si>
    <t>Das Feld "Axilladissektion" ist leer. Falls keine Axilladissektion durchgeführt wurde, kann hier ein N angegeben werden.</t>
  </si>
  <si>
    <t>Ein Beginndatum der Strahlentherapie wurde dokumentiert, aber es fehlt die Angabe ob diese Therapie empfohlen wurde oder nicht. Falls die Therapie nicht empfohlen wurde, ist hier ein Nein anzugeben.</t>
  </si>
  <si>
    <t>L | T | TN | TX</t>
  </si>
  <si>
    <t xml:space="preserve">Es wurde der Vitalstatus nicht angegeben. </t>
  </si>
  <si>
    <t>K | R | X</t>
  </si>
  <si>
    <t>Die Angabe zum gesamten Tumorstatus fehlt</t>
  </si>
  <si>
    <t>Die Angabe ob Fernmetastasen im Follow-Up lokalisiert wurden, fehlt.</t>
  </si>
  <si>
    <t>K | M | R | X</t>
  </si>
  <si>
    <t>Das Diagnosedatum des Tumors liegt nach dem Sterbedatum.</t>
  </si>
  <si>
    <t>Das Beginndatum der Strahlentherapie liegt nach dem Sterbedatum.</t>
  </si>
  <si>
    <t>Das Beginndatum der Systemischen Therapie liegt nach dem Sterbedatum.</t>
  </si>
  <si>
    <r>
      <t xml:space="preserve">Fall
Tumorkonferenz
</t>
    </r>
    <r>
      <rPr>
        <b/>
        <sz val="8"/>
        <color indexed="8"/>
        <rFont val="Arial"/>
        <family val="2"/>
      </rPr>
      <t>Zeitpunkt</t>
    </r>
  </si>
  <si>
    <t>M0 | M1 | MX</t>
  </si>
  <si>
    <t>P | B</t>
  </si>
  <si>
    <t xml:space="preserve">J | N </t>
  </si>
  <si>
    <t xml:space="preserve">K | M | R | X </t>
  </si>
  <si>
    <r>
      <t xml:space="preserve">Fall
Abschluss
</t>
    </r>
    <r>
      <rPr>
        <b/>
        <sz val="8"/>
        <color theme="1"/>
        <rFont val="Arial"/>
        <family val="2"/>
      </rPr>
      <t>Sterbedatum</t>
    </r>
  </si>
  <si>
    <t>Das Feld "Krebsvorerkrankungen" ist leer.</t>
  </si>
  <si>
    <t>EQ_Basisdaten</t>
  </si>
  <si>
    <t>Auszug Basisdaten Kennzahlenbogen:</t>
  </si>
  <si>
    <t>EQ_Ausprägungen</t>
  </si>
  <si>
    <t>T | TN | TX</t>
  </si>
  <si>
    <t>UV</t>
  </si>
  <si>
    <r>
      <rPr>
        <sz val="8"/>
        <color indexed="8"/>
        <rFont val="Calibri"/>
        <family val="2"/>
      </rPr>
      <t>≠</t>
    </r>
    <r>
      <rPr>
        <sz val="8"/>
        <color indexed="8"/>
        <rFont val="Arial"/>
        <family val="2"/>
      </rPr>
      <t xml:space="preserve"> P | R</t>
    </r>
  </si>
  <si>
    <t>X | asdasd | …</t>
  </si>
  <si>
    <t>KPF</t>
  </si>
  <si>
    <t>asdfds</t>
  </si>
  <si>
    <t>bis</t>
  </si>
  <si>
    <t>R0</t>
  </si>
  <si>
    <t>R1</t>
  </si>
  <si>
    <t>Filter</t>
  </si>
  <si>
    <r>
      <t xml:space="preserve">Fall
Fallinformationen
</t>
    </r>
    <r>
      <rPr>
        <b/>
        <sz val="8"/>
        <color theme="1"/>
        <rFont val="Arial"/>
        <family val="2"/>
      </rPr>
      <t xml:space="preserve">Krebsvorerkrankungen </t>
    </r>
    <r>
      <rPr>
        <b/>
        <sz val="10"/>
        <color rgb="FFFF0000"/>
        <rFont val="Arial"/>
        <family val="2"/>
      </rPr>
      <t>= J</t>
    </r>
  </si>
  <si>
    <t>/Rollfeld 1/</t>
  </si>
  <si>
    <t>/Rollfeld 2/</t>
  </si>
  <si>
    <t>/Rollfeld 3/</t>
  </si>
  <si>
    <t>/Rollfeld 4/</t>
  </si>
  <si>
    <t>M0:</t>
  </si>
  <si>
    <r>
      <t xml:space="preserve">Fall
Diagnose
</t>
    </r>
    <r>
      <rPr>
        <b/>
        <sz val="8"/>
        <color theme="1"/>
        <rFont val="Arial"/>
        <family val="2"/>
      </rPr>
      <t xml:space="preserve">Prätherapeutisches M </t>
    </r>
    <r>
      <rPr>
        <b/>
        <sz val="9"/>
        <color rgb="FFFF0000"/>
        <rFont val="Arial"/>
        <family val="2"/>
      </rPr>
      <t>= M0</t>
    </r>
  </si>
  <si>
    <r>
      <t xml:space="preserve">Fall
Postoperative Histologie 
</t>
    </r>
    <r>
      <rPr>
        <b/>
        <sz val="8"/>
        <color theme="1"/>
        <rFont val="Arial"/>
        <family val="2"/>
      </rPr>
      <t xml:space="preserve">pathologisches TNM - pM </t>
    </r>
    <r>
      <rPr>
        <b/>
        <sz val="9"/>
        <color rgb="FFFF0000"/>
        <rFont val="Arial"/>
        <family val="2"/>
      </rPr>
      <t>= M0</t>
    </r>
  </si>
  <si>
    <t>M1:</t>
  </si>
  <si>
    <r>
      <t xml:space="preserve">Fall
Diagnose
</t>
    </r>
    <r>
      <rPr>
        <b/>
        <sz val="8"/>
        <color theme="1"/>
        <rFont val="Arial"/>
        <family val="2"/>
      </rPr>
      <t xml:space="preserve">Prätherapeutisches M </t>
    </r>
    <r>
      <rPr>
        <b/>
        <sz val="9"/>
        <color rgb="FFFF0000"/>
        <rFont val="Arial"/>
        <family val="2"/>
      </rPr>
      <t>= M1</t>
    </r>
  </si>
  <si>
    <r>
      <t xml:space="preserve">Fall
Postoperative Histologie 
</t>
    </r>
    <r>
      <rPr>
        <b/>
        <sz val="8"/>
        <color theme="1"/>
        <rFont val="Arial"/>
        <family val="2"/>
      </rPr>
      <t xml:space="preserve">pathologisches TNM - pM </t>
    </r>
    <r>
      <rPr>
        <b/>
        <sz val="9"/>
        <color rgb="FFFF0000"/>
        <rFont val="Arial"/>
        <family val="2"/>
      </rPr>
      <t>= M1</t>
    </r>
  </si>
  <si>
    <t>R0:</t>
  </si>
  <si>
    <r>
      <t xml:space="preserve">Fall
Postoperative Histologie 
</t>
    </r>
    <r>
      <rPr>
        <b/>
        <sz val="8"/>
        <color theme="1"/>
        <rFont val="Arial"/>
        <family val="2"/>
      </rPr>
      <t xml:space="preserve">Residualstatus lokal </t>
    </r>
    <r>
      <rPr>
        <b/>
        <sz val="9"/>
        <color rgb="FFFF0000"/>
        <rFont val="Arial"/>
        <family val="2"/>
      </rPr>
      <t>= R0</t>
    </r>
  </si>
  <si>
    <t>R1:</t>
  </si>
  <si>
    <r>
      <rPr>
        <sz val="8"/>
        <color theme="1"/>
        <rFont val="Arial"/>
        <family val="2"/>
      </rPr>
      <t xml:space="preserve">Stammdaten
</t>
    </r>
    <r>
      <rPr>
        <b/>
        <sz val="8"/>
        <color theme="1"/>
        <rFont val="Arial"/>
        <family val="2"/>
      </rPr>
      <t xml:space="preserve">Alter bei Erstdiagnose </t>
    </r>
    <r>
      <rPr>
        <b/>
        <sz val="9"/>
        <color rgb="FFFF0000"/>
        <rFont val="Arial"/>
        <family val="2"/>
      </rPr>
      <t>IN (Rollfeld 3 - Rollfeld4)</t>
    </r>
  </si>
  <si>
    <r>
      <t xml:space="preserve">Stammdaten 
</t>
    </r>
    <r>
      <rPr>
        <b/>
        <sz val="8"/>
        <color theme="1"/>
        <rFont val="Arial"/>
        <family val="2"/>
      </rPr>
      <t>Geschlecht</t>
    </r>
    <r>
      <rPr>
        <b/>
        <sz val="9"/>
        <color rgb="FFFF0000"/>
        <rFont val="Arial"/>
        <family val="2"/>
      </rPr>
      <t xml:space="preserve"> = W</t>
    </r>
  </si>
  <si>
    <r>
      <t xml:space="preserve">Fall
Operation 
</t>
    </r>
    <r>
      <rPr>
        <b/>
        <sz val="8"/>
        <rFont val="Arial"/>
        <family val="2"/>
      </rPr>
      <t xml:space="preserve">Art </t>
    </r>
    <r>
      <rPr>
        <b/>
        <sz val="9"/>
        <color rgb="FFFF0000"/>
        <rFont val="Arial"/>
        <family val="2"/>
      </rPr>
      <t>= BET</t>
    </r>
  </si>
  <si>
    <t>keine OP</t>
  </si>
  <si>
    <r>
      <t xml:space="preserve">Fall
Postoperative Histologie 
</t>
    </r>
    <r>
      <rPr>
        <b/>
        <sz val="8"/>
        <color theme="1"/>
        <rFont val="Arial"/>
        <family val="2"/>
      </rPr>
      <t xml:space="preserve">Residualstatus lokal </t>
    </r>
    <r>
      <rPr>
        <b/>
        <sz val="9"/>
        <color rgb="FFFF0000"/>
        <rFont val="Arial"/>
        <family val="2"/>
      </rPr>
      <t>= R1</t>
    </r>
    <r>
      <rPr>
        <sz val="11"/>
        <color theme="1"/>
        <rFont val="Calibri"/>
        <family val="2"/>
        <scheme val="minor"/>
      </rPr>
      <t/>
    </r>
  </si>
  <si>
    <r>
      <t xml:space="preserve">Fall
Operation 
</t>
    </r>
    <r>
      <rPr>
        <b/>
        <sz val="8"/>
        <rFont val="Arial"/>
        <family val="2"/>
      </rPr>
      <t xml:space="preserve">Art </t>
    </r>
    <r>
      <rPr>
        <b/>
        <sz val="9"/>
        <color rgb="FFFF0000"/>
        <rFont val="Arial"/>
        <family val="2"/>
      </rPr>
      <t>= BET-MAS | MAS</t>
    </r>
  </si>
  <si>
    <r>
      <t xml:space="preserve">Fall
Strahlentherapie
</t>
    </r>
    <r>
      <rPr>
        <b/>
        <sz val="8"/>
        <color theme="1"/>
        <rFont val="Arial"/>
        <family val="2"/>
      </rPr>
      <t xml:space="preserve">Therapiezeitpunkt </t>
    </r>
    <r>
      <rPr>
        <b/>
        <sz val="9"/>
        <color rgb="FFFF0000"/>
        <rFont val="Arial"/>
        <family val="2"/>
      </rPr>
      <t>= N</t>
    </r>
  </si>
  <si>
    <r>
      <t xml:space="preserve">Fall
Strahlentherapie
</t>
    </r>
    <r>
      <rPr>
        <b/>
        <sz val="8"/>
        <color theme="1"/>
        <rFont val="Arial"/>
        <family val="2"/>
      </rPr>
      <t xml:space="preserve">Therapiezeitpunkt </t>
    </r>
    <r>
      <rPr>
        <b/>
        <sz val="9"/>
        <color rgb="FFFF0000"/>
        <rFont val="Arial"/>
        <family val="2"/>
      </rPr>
      <t>= A</t>
    </r>
  </si>
  <si>
    <r>
      <t xml:space="preserve">Fall
Strahlentherapie
</t>
    </r>
    <r>
      <rPr>
        <b/>
        <sz val="8"/>
        <color theme="1"/>
        <rFont val="Arial"/>
        <family val="2"/>
      </rPr>
      <t xml:space="preserve">Therapiezeitpunkt </t>
    </r>
    <r>
      <rPr>
        <b/>
        <sz val="9"/>
        <color rgb="FFFF0000"/>
        <rFont val="Arial"/>
        <family val="2"/>
      </rPr>
      <t>= I</t>
    </r>
  </si>
  <si>
    <r>
      <t xml:space="preserve">Fall
Strahlentherapie
</t>
    </r>
    <r>
      <rPr>
        <b/>
        <sz val="8"/>
        <color theme="1"/>
        <rFont val="Arial"/>
        <family val="2"/>
      </rPr>
      <t xml:space="preserve">Therapiezeitpunkt </t>
    </r>
    <r>
      <rPr>
        <b/>
        <sz val="9"/>
        <color rgb="FFFF0000"/>
        <rFont val="Arial"/>
        <family val="2"/>
      </rPr>
      <t>= O</t>
    </r>
  </si>
  <si>
    <r>
      <t xml:space="preserve">Fall
Systemische Therapie
</t>
    </r>
    <r>
      <rPr>
        <b/>
        <sz val="8"/>
        <color theme="1"/>
        <rFont val="Arial"/>
        <family val="2"/>
      </rPr>
      <t xml:space="preserve">Therapiezeitpunkt </t>
    </r>
    <r>
      <rPr>
        <b/>
        <sz val="9"/>
        <color rgb="FFFF0000"/>
        <rFont val="Arial"/>
        <family val="2"/>
      </rPr>
      <t xml:space="preserve">= N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</si>
  <si>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A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</si>
  <si>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O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</si>
  <si>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rPr>
        <sz val="8"/>
        <rFont val="Arial"/>
        <family val="2"/>
      </rPr>
      <t xml:space="preserve">Fall
Systemische Therapie
</t>
    </r>
    <r>
      <rPr>
        <b/>
        <sz val="8"/>
        <rFont val="Arial"/>
        <family val="2"/>
      </rPr>
      <t xml:space="preserve">Art der Systemischen Therapie </t>
    </r>
    <r>
      <rPr>
        <b/>
        <sz val="9"/>
        <color rgb="FFFF0000"/>
        <rFont val="Arial"/>
        <family val="2"/>
      </rPr>
      <t>= ETH</t>
    </r>
  </si>
  <si>
    <r>
      <rPr>
        <sz val="8"/>
        <rFont val="Arial"/>
        <family val="2"/>
      </rPr>
      <t xml:space="preserve">Fall
Systemische Therapie
</t>
    </r>
    <r>
      <rPr>
        <b/>
        <sz val="8"/>
        <rFont val="Arial"/>
        <family val="2"/>
      </rPr>
      <t xml:space="preserve">Art der Systemischen Therapie </t>
    </r>
    <r>
      <rPr>
        <b/>
        <sz val="11"/>
        <color rgb="FFFF0000"/>
        <rFont val="Calibri"/>
        <family val="2"/>
      </rPr>
      <t>≠</t>
    </r>
    <r>
      <rPr>
        <b/>
        <sz val="10"/>
        <color rgb="FFFF0000"/>
        <rFont val="Arial"/>
        <family val="2"/>
      </rPr>
      <t xml:space="preserve"> </t>
    </r>
    <r>
      <rPr>
        <b/>
        <sz val="9"/>
        <color rgb="FFFF0000"/>
        <rFont val="Arial"/>
        <family val="2"/>
      </rPr>
      <t>ETH</t>
    </r>
  </si>
  <si>
    <t>31.12. des ausgewählten Jahres</t>
  </si>
  <si>
    <t>1.1. des ausgewählten Jahres</t>
  </si>
  <si>
    <t>T0</t>
  </si>
  <si>
    <t>✓</t>
  </si>
  <si>
    <t>KB</t>
  </si>
  <si>
    <r>
      <t xml:space="preserve">Eine Tumorkonferenz wurde angelegt, aber der Zeitpunkt (prätherapeutisch | postoperativ | Allgemein) nicht dokumentiert.
</t>
    </r>
    <r>
      <rPr>
        <sz val="8"/>
        <color theme="1"/>
        <rFont val="Arial"/>
        <family val="2"/>
      </rPr>
      <t>(Dieser Fall kann eventuell in Kennzahl Nr. 1 und 2 nicht berücksichtig werden)</t>
    </r>
  </si>
  <si>
    <t>Das Feld "Komplikationen" ist leer. Falls (bisher) keine Komplikationen aufgetreten sind, kann hier ein N angegeben werden.</t>
  </si>
  <si>
    <t>Auffälligkeiten</t>
  </si>
  <si>
    <t>NZF</t>
  </si>
  <si>
    <t>UV+KPF+KMCa+W+KZF</t>
  </si>
  <si>
    <t>In %</t>
  </si>
  <si>
    <t>Filter 1</t>
  </si>
  <si>
    <t>Filter 2</t>
  </si>
  <si>
    <t>100%</t>
  </si>
  <si>
    <t>0,07%</t>
  </si>
  <si>
    <t>0,02%</t>
  </si>
  <si>
    <t>0,035%</t>
  </si>
  <si>
    <t>0,01%</t>
  </si>
  <si>
    <t xml:space="preserve">M1 </t>
  </si>
  <si>
    <t xml:space="preserve">R1 | R2 </t>
  </si>
  <si>
    <r>
      <t xml:space="preserve">Fall
Postoperative Histologie 
</t>
    </r>
    <r>
      <rPr>
        <b/>
        <sz val="8"/>
        <rFont val="Arial"/>
        <family val="2"/>
      </rPr>
      <t>pathologisches TNM - pM</t>
    </r>
  </si>
  <si>
    <r>
      <t xml:space="preserve">Fall
Follow-Up
</t>
    </r>
    <r>
      <rPr>
        <b/>
        <sz val="8"/>
        <rFont val="Arial"/>
        <family val="2"/>
      </rPr>
      <t>Tumorstatus Lymphknoten</t>
    </r>
  </si>
  <si>
    <r>
      <t xml:space="preserve">Fall
Follow-Up
</t>
    </r>
    <r>
      <rPr>
        <b/>
        <sz val="8"/>
        <rFont val="Arial"/>
        <family val="2"/>
      </rPr>
      <t>Fernmetastasen</t>
    </r>
  </si>
  <si>
    <r>
      <t xml:space="preserve">Fall
Follow-Up
</t>
    </r>
    <r>
      <rPr>
        <b/>
        <sz val="8"/>
        <rFont val="Arial"/>
        <family val="2"/>
      </rPr>
      <t>Tumorstatus gesamt</t>
    </r>
    <r>
      <rPr>
        <sz val="8"/>
        <rFont val="Arial"/>
        <family val="2"/>
      </rPr>
      <t xml:space="preserve">
</t>
    </r>
  </si>
  <si>
    <r>
      <t xml:space="preserve">Fall
Follow-Up
</t>
    </r>
    <r>
      <rPr>
        <b/>
        <sz val="8"/>
        <rFont val="Arial"/>
        <family val="2"/>
      </rPr>
      <t>Zweittumor</t>
    </r>
  </si>
  <si>
    <r>
      <t xml:space="preserve">Fall
Follow-Up
</t>
    </r>
    <r>
      <rPr>
        <b/>
        <sz val="8"/>
        <rFont val="Arial"/>
        <family val="2"/>
      </rPr>
      <t>Tumorstatus lokal</t>
    </r>
    <r>
      <rPr>
        <sz val="8"/>
        <rFont val="Arial"/>
        <family val="2"/>
      </rPr>
      <t xml:space="preserve">
</t>
    </r>
  </si>
  <si>
    <r>
      <t xml:space="preserve">Fall
Follow-Up
</t>
    </r>
    <r>
      <rPr>
        <b/>
        <sz val="8"/>
        <rFont val="Arial"/>
        <family val="2"/>
      </rPr>
      <t>Zweittumor</t>
    </r>
    <r>
      <rPr>
        <sz val="8"/>
        <rFont val="Arial"/>
        <family val="2"/>
      </rPr>
      <t xml:space="preserve">
</t>
    </r>
  </si>
  <si>
    <t>J | N</t>
  </si>
  <si>
    <r>
      <t>Fall
Operationsverlauf</t>
    </r>
    <r>
      <rPr>
        <b/>
        <sz val="8"/>
        <rFont val="Arial"/>
        <family val="2"/>
      </rPr>
      <t xml:space="preserve">
Präparatröngten-Intraoperativ</t>
    </r>
  </si>
  <si>
    <t>BET-MAS | MAS</t>
  </si>
  <si>
    <t xml:space="preserve">NX | N0 | N0(sn)  |  N1 | N1mi | N1a | N1b | N1c | 
N2 | N2a | N2b | N3 | N3a | N3b | N3c </t>
  </si>
  <si>
    <t xml:space="preserve">NX | N0 | N0(sn) | N1 | N1mi | N1a | N1b | N1c | 
N2 | N2a | N2b | N3 | N3a | N3b | N3c </t>
  </si>
  <si>
    <r>
      <t xml:space="preserve">ZF | </t>
    </r>
    <r>
      <rPr>
        <sz val="8"/>
        <color indexed="8"/>
        <rFont val="Arial"/>
        <family val="2"/>
      </rPr>
      <t>NZF</t>
    </r>
  </si>
  <si>
    <r>
      <t>ZF |</t>
    </r>
    <r>
      <rPr>
        <sz val="8"/>
        <color indexed="8"/>
        <rFont val="Arial"/>
        <family val="2"/>
      </rPr>
      <t xml:space="preserve"> NZF</t>
    </r>
  </si>
  <si>
    <r>
      <t>NX | N0 | N0(sn) | N1 | N1mi | N1a | N1b | N1c | N2 | N2a | N2b | N3 | N3a | N3b | N3c</t>
    </r>
    <r>
      <rPr>
        <b/>
        <sz val="8"/>
        <rFont val="Arial"/>
        <family val="2"/>
      </rPr>
      <t xml:space="preserve"> </t>
    </r>
  </si>
  <si>
    <r>
      <t>NX | N0 | N0(sn) | N1 | N1mi | N1a | N1b | N1c |  N2 | N2a | N2b | N3 | N3a | N3b | N3c</t>
    </r>
    <r>
      <rPr>
        <b/>
        <sz val="8"/>
        <rFont val="Arial"/>
        <family val="2"/>
      </rPr>
      <t xml:space="preserve"> </t>
    </r>
  </si>
  <si>
    <t>Beim Vitalstatus wurde angegeben, dass die Patientin verstorben ist aber das Sterbedatum fehlt. Falls das Sterbedatum unbekannt ist kann hier das Datum der letzten Follow-Up Meldung angegeben werden.</t>
  </si>
  <si>
    <t xml:space="preserve">L  </t>
  </si>
  <si>
    <t xml:space="preserve">M1 | MX </t>
  </si>
  <si>
    <t>M1 | MX</t>
  </si>
  <si>
    <t>T | TX | TN</t>
  </si>
  <si>
    <t>FAQ - Matrix:</t>
  </si>
  <si>
    <t xml:space="preserve">- Bei verstorbenen Patienten, werden die Fälle/der Fall der Quelle der Todesmeldung zugeordnet.
- Bei Fällen die nur Tumorfreimeldungen im Kennzahlenjahr haben, wird die Quelle der letzten Meldung berücksichtigt.
- Bei Fällen die eine oder mehrere Ereignisse im Kennzahlenjahr haben, wird die Quelle der letzten Meldung (mit Ereignis) berücksichtigt. Beispiel:
01.01. Lokalrezidiv (Quelle: Zentrum)
05.06. Fernmetastase (Quelle: Zentrum)
12.12. Zweittumor (Quelle: Krebsregister)
--&gt; Fall ist in Spalte O (Quelle: Krebsregister) 
</t>
  </si>
  <si>
    <t>Wie werden die Spalten O und P bestimmt?</t>
  </si>
  <si>
    <r>
      <t xml:space="preserve">Fall
Abschluss
</t>
    </r>
    <r>
      <rPr>
        <b/>
        <sz val="8"/>
        <rFont val="Arial"/>
        <family val="2"/>
      </rPr>
      <t>Sterbedatum</t>
    </r>
  </si>
  <si>
    <t>NX | N0 | N0(sn)</t>
  </si>
  <si>
    <t>NX | N0  | N0(sn)</t>
  </si>
  <si>
    <t xml:space="preserve">NX | N0 | N0(sn)
</t>
  </si>
  <si>
    <r>
      <t xml:space="preserve">Fall
Diagnose
</t>
    </r>
    <r>
      <rPr>
        <b/>
        <sz val="8"/>
        <rFont val="Arial"/>
        <family val="2"/>
      </rPr>
      <t>Datum Diagnose</t>
    </r>
  </si>
  <si>
    <t xml:space="preserve">M | R </t>
  </si>
  <si>
    <t xml:space="preserve">TR | NC | P </t>
  </si>
  <si>
    <t xml:space="preserve">K </t>
  </si>
  <si>
    <t xml:space="preserve">VR </t>
  </si>
  <si>
    <t xml:space="preserve">N </t>
  </si>
  <si>
    <t>Kategorisierung EQ</t>
  </si>
  <si>
    <t>Kaplan-Meier (DFS)</t>
  </si>
  <si>
    <t>Kaplan-Meier (OAS)</t>
  </si>
  <si>
    <t>M0 | MX</t>
  </si>
  <si>
    <r>
      <t xml:space="preserve">Fall
Follow-Up
</t>
    </r>
    <r>
      <rPr>
        <b/>
        <sz val="8"/>
        <rFont val="Arial"/>
        <family val="2"/>
      </rPr>
      <t>Tumorstatus lokal</t>
    </r>
  </si>
  <si>
    <r>
      <t xml:space="preserve">Fall
Follow-Up
</t>
    </r>
    <r>
      <rPr>
        <b/>
        <sz val="8"/>
        <rFont val="Arial"/>
        <family val="2"/>
      </rPr>
      <t>Tumorstatus gesamt</t>
    </r>
  </si>
  <si>
    <t>A1</t>
  </si>
  <si>
    <t>Es wurde Angegeben, dass der Patient beidseitig (synchron) behandelt wurde, aber die Fälle sind in unterschiedlichen Jahren diagnostiziert worden.</t>
  </si>
  <si>
    <r>
      <rPr>
        <sz val="8"/>
        <color rgb="FFFF0000"/>
        <rFont val="Arial"/>
        <family val="2"/>
      </rPr>
      <t>Fall (1)</t>
    </r>
    <r>
      <rPr>
        <sz val="8"/>
        <color theme="1"/>
        <rFont val="Arial"/>
        <family val="2"/>
      </rPr>
      <t xml:space="preserve">
Diagnose
</t>
    </r>
    <r>
      <rPr>
        <b/>
        <sz val="8"/>
        <color theme="1"/>
        <rFont val="Arial"/>
        <family val="2"/>
      </rPr>
      <t>Datum Diagnose</t>
    </r>
    <r>
      <rPr>
        <sz val="8"/>
        <color theme="1"/>
        <rFont val="Arial"/>
        <family val="2"/>
      </rPr>
      <t xml:space="preserve">
</t>
    </r>
  </si>
  <si>
    <r>
      <rPr>
        <sz val="8"/>
        <color rgb="FFFF0000"/>
        <rFont val="Arial"/>
        <family val="2"/>
      </rPr>
      <t>Fall (2)</t>
    </r>
    <r>
      <rPr>
        <sz val="8"/>
        <color theme="1"/>
        <rFont val="Arial"/>
        <family val="2"/>
      </rPr>
      <t xml:space="preserve">
Diagnose
</t>
    </r>
    <r>
      <rPr>
        <b/>
        <sz val="8"/>
        <color theme="1"/>
        <rFont val="Arial"/>
        <family val="2"/>
      </rPr>
      <t>Datum Diagnose</t>
    </r>
    <r>
      <rPr>
        <sz val="8"/>
        <color theme="1"/>
        <rFont val="Arial"/>
        <family val="2"/>
      </rPr>
      <t xml:space="preserve">
</t>
    </r>
  </si>
  <si>
    <t>L41</t>
  </si>
  <si>
    <t>L39 + L40</t>
  </si>
  <si>
    <t>Ähnlich (weniger)</t>
  </si>
  <si>
    <t>Ähnlich (genauer)</t>
  </si>
  <si>
    <t>(D40-G40)*2 + (H40-K40) *2</t>
  </si>
  <si>
    <r>
      <t xml:space="preserve">Fall
Postoperative Histologie 
</t>
    </r>
    <r>
      <rPr>
        <b/>
        <sz val="8"/>
        <color indexed="8"/>
        <rFont val="Arial"/>
        <family val="2"/>
      </rPr>
      <t>pathologisches TNM-pM</t>
    </r>
  </si>
  <si>
    <r>
      <t xml:space="preserve">Fall
Postoperative Histologie 
</t>
    </r>
    <r>
      <rPr>
        <b/>
        <sz val="8"/>
        <color indexed="8"/>
        <rFont val="Arial"/>
        <family val="2"/>
      </rPr>
      <t>pathologisches TNM-pN</t>
    </r>
  </si>
  <si>
    <t>K | R</t>
  </si>
  <si>
    <t>K | R | M</t>
  </si>
  <si>
    <t xml:space="preserve">VR | TR | NC | P </t>
  </si>
  <si>
    <r>
      <t xml:space="preserve">Fall
Diagnose
</t>
    </r>
    <r>
      <rPr>
        <b/>
        <sz val="8"/>
        <rFont val="Arial"/>
        <family val="2"/>
      </rPr>
      <t xml:space="preserve">Prätherapeutisches N </t>
    </r>
    <r>
      <rPr>
        <b/>
        <sz val="9"/>
        <color rgb="FFFF0000"/>
        <rFont val="Arial"/>
        <family val="2"/>
      </rPr>
      <t xml:space="preserve"> = N0 | N0(sn)</t>
    </r>
  </si>
  <si>
    <t>M | S</t>
  </si>
  <si>
    <r>
      <t xml:space="preserve">Fall
Postoperative Histologie 
</t>
    </r>
    <r>
      <rPr>
        <b/>
        <sz val="8"/>
        <rFont val="Arial"/>
        <family val="2"/>
      </rPr>
      <t>pathologisches TNM - pN</t>
    </r>
    <r>
      <rPr>
        <sz val="8"/>
        <rFont val="Arial"/>
        <family val="2"/>
      </rPr>
      <t xml:space="preserve"> </t>
    </r>
    <r>
      <rPr>
        <b/>
        <sz val="8"/>
        <rFont val="Arial"/>
        <family val="2"/>
      </rPr>
      <t xml:space="preserve"> </t>
    </r>
    <r>
      <rPr>
        <b/>
        <sz val="9"/>
        <color rgb="FFFF0000"/>
        <rFont val="Arial"/>
        <family val="2"/>
      </rPr>
      <t>= N0 | N0(sn)</t>
    </r>
  </si>
  <si>
    <t>N0:</t>
  </si>
  <si>
    <t>TX</t>
  </si>
  <si>
    <t>Tis</t>
  </si>
  <si>
    <r>
      <t xml:space="preserve">Fall
Diagnose
</t>
    </r>
    <r>
      <rPr>
        <b/>
        <sz val="8"/>
        <rFont val="Arial"/>
        <family val="2"/>
      </rPr>
      <t xml:space="preserve">Prätherapeutisches T </t>
    </r>
    <r>
      <rPr>
        <b/>
        <sz val="9"/>
        <color rgb="FFFF0000"/>
        <rFont val="Arial"/>
        <family val="2"/>
      </rPr>
      <t>=TX</t>
    </r>
  </si>
  <si>
    <r>
      <t xml:space="preserve">Fall
Postoperative Histologie 
</t>
    </r>
    <r>
      <rPr>
        <b/>
        <sz val="8"/>
        <rFont val="Arial"/>
        <family val="2"/>
      </rPr>
      <t>pathologisches TNM - pT</t>
    </r>
    <r>
      <rPr>
        <b/>
        <sz val="8"/>
        <color rgb="FFFF0000"/>
        <rFont val="Arial"/>
        <family val="2"/>
      </rPr>
      <t>= TX</t>
    </r>
  </si>
  <si>
    <r>
      <t xml:space="preserve">Fall
Diagnose
</t>
    </r>
    <r>
      <rPr>
        <b/>
        <sz val="8"/>
        <rFont val="Arial"/>
        <family val="2"/>
      </rPr>
      <t xml:space="preserve">Prätherapeutisches T </t>
    </r>
    <r>
      <rPr>
        <b/>
        <sz val="9"/>
        <color rgb="FFFF0000"/>
        <rFont val="Arial"/>
        <family val="2"/>
      </rPr>
      <t>=T0</t>
    </r>
  </si>
  <si>
    <r>
      <t xml:space="preserve">Fall
Postoperative Histologie 
</t>
    </r>
    <r>
      <rPr>
        <b/>
        <sz val="8"/>
        <rFont val="Arial"/>
        <family val="2"/>
      </rPr>
      <t>pathologisches TNM - pT</t>
    </r>
    <r>
      <rPr>
        <b/>
        <sz val="8"/>
        <color rgb="FFFF0000"/>
        <rFont val="Arial"/>
        <family val="2"/>
      </rPr>
      <t>= T0</t>
    </r>
  </si>
  <si>
    <r>
      <t xml:space="preserve">Fall
Diagnose
</t>
    </r>
    <r>
      <rPr>
        <b/>
        <sz val="8"/>
        <rFont val="Arial"/>
        <family val="2"/>
      </rPr>
      <t xml:space="preserve">Prätherapeutisches T </t>
    </r>
    <r>
      <rPr>
        <b/>
        <sz val="9"/>
        <color rgb="FFFF0000"/>
        <rFont val="Arial"/>
        <family val="2"/>
      </rPr>
      <t>=Tis | Tis(DCIS)</t>
    </r>
  </si>
  <si>
    <r>
      <t xml:space="preserve">Fall
Postoperative Histologie 
</t>
    </r>
    <r>
      <rPr>
        <b/>
        <sz val="8"/>
        <rFont val="Arial"/>
        <family val="2"/>
      </rPr>
      <t>pathologisches TNM - pT</t>
    </r>
    <r>
      <rPr>
        <b/>
        <sz val="8"/>
        <color rgb="FFFF0000"/>
        <rFont val="Arial"/>
        <family val="2"/>
      </rPr>
      <t>=Tis | Tis(DCIS)</t>
    </r>
  </si>
  <si>
    <r>
      <t xml:space="preserve">Fall
Diagnose
</t>
    </r>
    <r>
      <rPr>
        <b/>
        <sz val="8"/>
        <rFont val="Arial"/>
        <family val="2"/>
      </rPr>
      <t xml:space="preserve">Prätherapeutisches T </t>
    </r>
    <r>
      <rPr>
        <b/>
        <sz val="9"/>
        <color rgb="FFFF0000"/>
        <rFont val="Arial"/>
        <family val="2"/>
      </rPr>
      <t>=T2</t>
    </r>
  </si>
  <si>
    <r>
      <t xml:space="preserve">Fall
Postoperative Histologie 
</t>
    </r>
    <r>
      <rPr>
        <b/>
        <sz val="8"/>
        <rFont val="Arial"/>
        <family val="2"/>
      </rPr>
      <t>pathologisches TNM - pT</t>
    </r>
    <r>
      <rPr>
        <b/>
        <sz val="8"/>
        <color rgb="FFFF0000"/>
        <rFont val="Arial"/>
        <family val="2"/>
      </rPr>
      <t>= T2</t>
    </r>
  </si>
  <si>
    <r>
      <t xml:space="preserve">Fall
Diagnose
</t>
    </r>
    <r>
      <rPr>
        <b/>
        <sz val="8"/>
        <rFont val="Arial"/>
        <family val="2"/>
      </rPr>
      <t xml:space="preserve">Prätherapeutisches T </t>
    </r>
    <r>
      <rPr>
        <b/>
        <sz val="9"/>
        <color rgb="FFFF0000"/>
        <rFont val="Arial"/>
        <family val="2"/>
      </rPr>
      <t>=T3</t>
    </r>
  </si>
  <si>
    <r>
      <t xml:space="preserve">Fall
Postoperative Histologie 
</t>
    </r>
    <r>
      <rPr>
        <b/>
        <sz val="8"/>
        <rFont val="Arial"/>
        <family val="2"/>
      </rPr>
      <t>pathologisches TNM - pT</t>
    </r>
    <r>
      <rPr>
        <b/>
        <sz val="8"/>
        <color rgb="FFFF0000"/>
        <rFont val="Arial"/>
        <family val="2"/>
      </rPr>
      <t>= T3</t>
    </r>
  </si>
  <si>
    <r>
      <t xml:space="preserve">Fall
Diagnose
</t>
    </r>
    <r>
      <rPr>
        <b/>
        <sz val="8"/>
        <rFont val="Arial"/>
        <family val="2"/>
      </rPr>
      <t xml:space="preserve">Prätherapeutisches T </t>
    </r>
    <r>
      <rPr>
        <b/>
        <sz val="9"/>
        <color rgb="FFFF0000"/>
        <rFont val="Arial"/>
        <family val="2"/>
      </rPr>
      <t xml:space="preserve">= T4 | T4a | T4b | T4c | T4d </t>
    </r>
  </si>
  <si>
    <r>
      <t xml:space="preserve">Fall
Postoperative Histologie 
</t>
    </r>
    <r>
      <rPr>
        <b/>
        <sz val="8"/>
        <rFont val="Arial"/>
        <family val="2"/>
      </rPr>
      <t>pathologisches TNM - pT</t>
    </r>
    <r>
      <rPr>
        <b/>
        <sz val="8"/>
        <color rgb="FFFF0000"/>
        <rFont val="Arial"/>
        <family val="2"/>
      </rPr>
      <t xml:space="preserve">= T4 | T4a | T4b | T4c | T4d </t>
    </r>
  </si>
  <si>
    <t xml:space="preserve">VR | TR | NC | P | X </t>
  </si>
  <si>
    <t>K | R | M | X</t>
  </si>
  <si>
    <r>
      <t xml:space="preserve">Fall
Follow-Up
</t>
    </r>
    <r>
      <rPr>
        <b/>
        <sz val="8"/>
        <rFont val="Arial"/>
        <family val="2"/>
      </rPr>
      <t xml:space="preserve">Quelle </t>
    </r>
  </si>
  <si>
    <t>K | X</t>
  </si>
  <si>
    <t>N | X</t>
  </si>
  <si>
    <t>VR | TR | NC</t>
  </si>
  <si>
    <t>VR | TR | NC | X</t>
  </si>
  <si>
    <t>Nx</t>
  </si>
  <si>
    <t>Mx</t>
  </si>
  <si>
    <t>NX</t>
  </si>
  <si>
    <t>MX</t>
  </si>
  <si>
    <r>
      <t xml:space="preserve">Fall
Diagnose
</t>
    </r>
    <r>
      <rPr>
        <b/>
        <sz val="8"/>
        <rFont val="Arial"/>
        <family val="2"/>
      </rPr>
      <t xml:space="preserve">Prätherapeutisches N </t>
    </r>
    <r>
      <rPr>
        <b/>
        <sz val="9"/>
        <color rgb="FFFF0000"/>
        <rFont val="Arial"/>
        <family val="2"/>
      </rPr>
      <t xml:space="preserve"> = NX</t>
    </r>
  </si>
  <si>
    <t>NX:</t>
  </si>
  <si>
    <r>
      <t xml:space="preserve">Fall
Postoperative Histologie 
</t>
    </r>
    <r>
      <rPr>
        <b/>
        <sz val="8"/>
        <rFont val="Arial"/>
        <family val="2"/>
      </rPr>
      <t>pathologisches TNM - pN</t>
    </r>
    <r>
      <rPr>
        <sz val="8"/>
        <rFont val="Arial"/>
        <family val="2"/>
      </rPr>
      <t xml:space="preserve"> </t>
    </r>
    <r>
      <rPr>
        <b/>
        <sz val="8"/>
        <rFont val="Arial"/>
        <family val="2"/>
      </rPr>
      <t xml:space="preserve"> </t>
    </r>
    <r>
      <rPr>
        <b/>
        <sz val="9"/>
        <color rgb="FFFF0000"/>
        <rFont val="Arial"/>
        <family val="2"/>
      </rPr>
      <t>= NX</t>
    </r>
  </si>
  <si>
    <r>
      <t xml:space="preserve">Fall
Diagnose
</t>
    </r>
    <r>
      <rPr>
        <b/>
        <sz val="8"/>
        <color theme="1"/>
        <rFont val="Arial"/>
        <family val="2"/>
      </rPr>
      <t xml:space="preserve">Prätherapeutisches M </t>
    </r>
    <r>
      <rPr>
        <b/>
        <sz val="9"/>
        <color rgb="FFFF0000"/>
        <rFont val="Arial"/>
        <family val="2"/>
      </rPr>
      <t>= MX</t>
    </r>
  </si>
  <si>
    <r>
      <t xml:space="preserve">Fall
Postoperative Histologie 
</t>
    </r>
    <r>
      <rPr>
        <b/>
        <sz val="8"/>
        <color theme="1"/>
        <rFont val="Arial"/>
        <family val="2"/>
      </rPr>
      <t xml:space="preserve">pathologisches TNM - pM </t>
    </r>
    <r>
      <rPr>
        <b/>
        <sz val="9"/>
        <color rgb="FFFF0000"/>
        <rFont val="Arial"/>
        <family val="2"/>
      </rPr>
      <t>= MX</t>
    </r>
  </si>
  <si>
    <t>MX:</t>
  </si>
  <si>
    <t>0 - 120</t>
  </si>
  <si>
    <t>dd.mm.jjjj</t>
  </si>
  <si>
    <t>TX - T4d, NX - N3c, Mx - M1</t>
  </si>
  <si>
    <t>Interne Berechnung der Fallart</t>
  </si>
  <si>
    <t xml:space="preserve"> = ID</t>
  </si>
  <si>
    <r>
      <t xml:space="preserve">Fall
Diagnose
</t>
    </r>
    <r>
      <rPr>
        <b/>
        <sz val="8"/>
        <rFont val="Arial"/>
        <family val="2"/>
      </rPr>
      <t xml:space="preserve">Prätherapeutisches T
---------
</t>
    </r>
    <r>
      <rPr>
        <sz val="8"/>
        <rFont val="Arial"/>
        <family val="2"/>
      </rPr>
      <t>Fall
Diagnose</t>
    </r>
    <r>
      <rPr>
        <b/>
        <sz val="8"/>
        <rFont val="Arial"/>
        <family val="2"/>
      </rPr>
      <t xml:space="preserve">
Prätherapeutisches N
---------
</t>
    </r>
    <r>
      <rPr>
        <sz val="8"/>
        <rFont val="Arial"/>
        <family val="2"/>
      </rPr>
      <t>Fall
Diagnose</t>
    </r>
    <r>
      <rPr>
        <b/>
        <sz val="8"/>
        <rFont val="Arial"/>
        <family val="2"/>
      </rPr>
      <t xml:space="preserve">
Prätherapeutisches M  </t>
    </r>
  </si>
  <si>
    <t xml:space="preserve"> = T-Status , N-Status , M-Status</t>
  </si>
  <si>
    <r>
      <t xml:space="preserve">Fall
Operation 
</t>
    </r>
    <r>
      <rPr>
        <b/>
        <sz val="8"/>
        <rFont val="Arial"/>
        <family val="2"/>
      </rPr>
      <t xml:space="preserve">Datum-BET
</t>
    </r>
    <r>
      <rPr>
        <sz val="8"/>
        <rFont val="Arial"/>
        <family val="2"/>
      </rPr>
      <t/>
    </r>
  </si>
  <si>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</si>
  <si>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</si>
  <si>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</si>
  <si>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Systemische Therapie
</t>
    </r>
    <r>
      <rPr>
        <b/>
        <sz val="8"/>
        <rFont val="Arial"/>
        <family val="2"/>
      </rPr>
      <t>Art der Systemischen Therapie
-------------
Therapiezeitpunkt
-------------
Beginn
-------------
Empfehlung</t>
    </r>
  </si>
  <si>
    <r>
      <t>Fall
Strahlentherapie</t>
    </r>
    <r>
      <rPr>
        <b/>
        <sz val="8"/>
        <rFont val="Arial"/>
        <family val="2"/>
      </rPr>
      <t xml:space="preserve">
Therapiezeitpunkt
-------------
Beginn
-------------
Empfehlung</t>
    </r>
  </si>
  <si>
    <t>KB-Farblegende</t>
  </si>
  <si>
    <t>KM Filter</t>
  </si>
  <si>
    <r>
      <t xml:space="preserve">Fall
Diagnose
</t>
    </r>
    <r>
      <rPr>
        <b/>
        <sz val="8"/>
        <rFont val="Arial"/>
        <family val="2"/>
      </rPr>
      <t xml:space="preserve">Prätherapeutisches N  = </t>
    </r>
    <r>
      <rPr>
        <b/>
        <sz val="8"/>
        <color rgb="FFFF0000"/>
        <rFont val="Arial"/>
        <family val="2"/>
      </rPr>
      <t xml:space="preserve"> N1 | N1mi | N1a | N1b | N1c | N2 | N2a | N2b | N3 | N3a | N3b | N3c</t>
    </r>
    <r>
      <rPr>
        <b/>
        <sz val="8"/>
        <rFont val="Arial"/>
        <family val="2"/>
      </rPr>
      <t xml:space="preserve"> </t>
    </r>
  </si>
  <si>
    <r>
      <t xml:space="preserve">Fall
Postoperative Histologie 
</t>
    </r>
    <r>
      <rPr>
        <b/>
        <sz val="8"/>
        <rFont val="Arial"/>
        <family val="2"/>
      </rPr>
      <t xml:space="preserve">pathologisches TNM - pN  = </t>
    </r>
    <r>
      <rPr>
        <b/>
        <sz val="8"/>
        <color rgb="FFFF0000"/>
        <rFont val="Arial"/>
        <family val="2"/>
      </rPr>
      <t xml:space="preserve">N1 | N1mi | N1a | N1b | N1c | N2 | N2a | N2b | N3 | N3a | N3b | N3c </t>
    </r>
  </si>
  <si>
    <t>&lt;DatumMas&gt;</t>
  </si>
  <si>
    <t>&lt;DrathmarkierungIntra&gt;</t>
  </si>
  <si>
    <t>&lt;Abschluss&gt;</t>
  </si>
  <si>
    <t>Im Auditjahr 2016 ist das betrachtete Kennzahlenjahr 2015 --&gt; Das Jahr vor dem Kennzahlenjahr ist 2014 ( = Vorkennzahlenjahr)</t>
  </si>
  <si>
    <t>VR</t>
  </si>
  <si>
    <r>
      <t>K</t>
    </r>
    <r>
      <rPr>
        <sz val="8"/>
        <color theme="4"/>
        <rFont val="Arial"/>
        <family val="2"/>
      </rPr>
      <t xml:space="preserve"> </t>
    </r>
  </si>
  <si>
    <r>
      <t>K</t>
    </r>
    <r>
      <rPr>
        <sz val="8"/>
        <color theme="4"/>
        <rFont val="Arial"/>
        <family val="2"/>
      </rPr>
      <t/>
    </r>
  </si>
  <si>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die beiden weiteren Felder "Art der Systemischen Therapie" und "Therapiezeitpunkt" ausgefüllt (Geplant: Adjuvante Chemotherapie) ist. Solange das Beginndatum fehlt, gilt die Therapie nur als "empfohlen".</t>
  </si>
  <si>
    <t>Wenn die Patientin verstorben ist, dann darf keine weitere Follow-Up Meldung angegeben werden. 
Ein Todesereignis ist, falls vorhanden, beiden Primärfällen zuzuordnen (vgl. Fußnote 8 Matrix-Ergebnisqualität) .</t>
  </si>
  <si>
    <r>
      <t xml:space="preserve">General Information
</t>
    </r>
    <r>
      <rPr>
        <b/>
        <sz val="8"/>
        <rFont val="Arial"/>
        <family val="2"/>
      </rPr>
      <t>Date generation XML</t>
    </r>
  </si>
  <si>
    <t>Automatically filled out by  tumour documentation developer</t>
  </si>
  <si>
    <r>
      <t xml:space="preserve">General Information
</t>
    </r>
    <r>
      <rPr>
        <b/>
        <sz val="8"/>
        <rFont val="Arial"/>
        <family val="2"/>
      </rPr>
      <t>Name tumour documentation software</t>
    </r>
  </si>
  <si>
    <t>No Restrictions</t>
  </si>
  <si>
    <r>
      <t xml:space="preserve">General Information
</t>
    </r>
    <r>
      <rPr>
        <b/>
        <sz val="8"/>
        <rFont val="Arial"/>
        <family val="2"/>
      </rPr>
      <t>Version tumour documentation software</t>
    </r>
  </si>
  <si>
    <t>self-explanatory</t>
  </si>
  <si>
    <t>Country code (ISO-3)
e.g. DEU = Germany, SWE = Sweden, USA = the United States</t>
  </si>
  <si>
    <t>number</t>
  </si>
  <si>
    <t>P = primary tumour
R = recurrence / relapse</t>
  </si>
  <si>
    <t>W = female
M = male
X = unknown</t>
  </si>
  <si>
    <t>J = Yes
N = No</t>
  </si>
  <si>
    <t>J = Yes
N | empty = No</t>
  </si>
  <si>
    <t xml:space="preserve">BZ = breast cancer center
</t>
  </si>
  <si>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</si>
  <si>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t>Record initial date of histological diagnosis</t>
  </si>
  <si>
    <r>
      <rPr>
        <b/>
        <sz val="8"/>
        <rFont val="Arial"/>
        <family val="2"/>
      </rPr>
      <t>Number</t>
    </r>
    <r>
      <rPr>
        <sz val="8"/>
        <rFont val="Arial"/>
        <family val="2"/>
      </rPr>
      <t xml:space="preserve">
0 = Death Certificate Only 
1 = Clinical, Diagnosis made before death, but without any of the following (codes 2-7)
2 = Clinical investigation
4 = Specific tumour markers 
5 = Cytology
6 = Histology of a metastasis
7 = Histology of a primary tumour
9 = Unknown</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</si>
  <si>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</si>
  <si>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L = left
R = right</t>
  </si>
  <si>
    <t>P = positive
N = negative
NB = undetermined
X = unknown</t>
  </si>
  <si>
    <t>1 = well differentiated (Low grade)
2 =  moderately differentiated (Intermediate grade)
3 = poorly differentiated (High grade)
4 = undifferentiated (High grade)
X = grade cannot be assessed</t>
  </si>
  <si>
    <r>
      <t xml:space="preserve">praeth = pre-therapeutic
postop = postoperative </t>
    </r>
    <r>
      <rPr>
        <strike/>
        <sz val="8"/>
        <color rgb="FFFF0000"/>
        <rFont val="Arial"/>
        <family val="2"/>
      </rPr>
      <t xml:space="preserve">
</t>
    </r>
    <r>
      <rPr>
        <sz val="8"/>
        <rFont val="Arial"/>
        <family val="2"/>
      </rPr>
      <t>A = general board, independent of therapy</t>
    </r>
  </si>
  <si>
    <t>I = intra-operative complications
P = postoperative complications
B = intra- and postoperative complications
N | empty = no complications</t>
  </si>
  <si>
    <t>J = Yes
G = scheduled
N | empty = No</t>
  </si>
  <si>
    <t>J = revision surgery
N | empty = no revision surgery</t>
  </si>
  <si>
    <r>
      <t xml:space="preserve">Case
Surgery
</t>
    </r>
    <r>
      <rPr>
        <b/>
        <sz val="8"/>
        <rFont val="Arial"/>
        <family val="2"/>
      </rPr>
      <t>date BCT</t>
    </r>
  </si>
  <si>
    <r>
      <t xml:space="preserve">Case
Surgery
</t>
    </r>
    <r>
      <rPr>
        <b/>
        <sz val="8"/>
        <rFont val="Arial"/>
        <family val="2"/>
      </rPr>
      <t>date mastectomy</t>
    </r>
  </si>
  <si>
    <r>
      <t xml:space="preserve">Case
Surgery
</t>
    </r>
    <r>
      <rPr>
        <b/>
        <sz val="8"/>
        <rFont val="Arial"/>
        <family val="2"/>
      </rPr>
      <t>type of surgery</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</si>
  <si>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</si>
  <si>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</si>
  <si>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Diagnosis
</t>
    </r>
    <r>
      <rPr>
        <b/>
        <sz val="8"/>
        <rFont val="Arial"/>
        <family val="2"/>
      </rPr>
      <t>pre-therapeutic M</t>
    </r>
  </si>
  <si>
    <r>
      <t xml:space="preserve">Case
Diagnosis
</t>
    </r>
    <r>
      <rPr>
        <b/>
        <sz val="8"/>
        <rFont val="Arial"/>
        <family val="2"/>
      </rPr>
      <t>grading</t>
    </r>
  </si>
  <si>
    <r>
      <t xml:space="preserve">Case
Diagnosis
</t>
    </r>
    <r>
      <rPr>
        <b/>
        <sz val="8"/>
        <rFont val="Arial"/>
        <family val="2"/>
      </rPr>
      <t xml:space="preserve">prefix c/p, pre-therapeutic M </t>
    </r>
  </si>
  <si>
    <r>
      <t xml:space="preserve">Case
Diagnosis
</t>
    </r>
    <r>
      <rPr>
        <b/>
        <sz val="8"/>
        <rFont val="Arial"/>
        <family val="2"/>
      </rPr>
      <t>pre-therapeutic N</t>
    </r>
  </si>
  <si>
    <r>
      <t xml:space="preserve">Case
Diagnosis
</t>
    </r>
    <r>
      <rPr>
        <b/>
        <sz val="8"/>
        <rFont val="Arial"/>
        <family val="2"/>
      </rPr>
      <t xml:space="preserve">prefix c/p, pre-therapeutic N </t>
    </r>
  </si>
  <si>
    <r>
      <t xml:space="preserve">Case
Diagnosis
</t>
    </r>
    <r>
      <rPr>
        <b/>
        <sz val="8"/>
        <rFont val="Arial"/>
        <family val="2"/>
      </rPr>
      <t xml:space="preserve">pre-therapeutic T </t>
    </r>
  </si>
  <si>
    <r>
      <t xml:space="preserve">Case
Diagnosis
</t>
    </r>
    <r>
      <rPr>
        <b/>
        <sz val="8"/>
        <rFont val="Arial"/>
        <family val="2"/>
      </rPr>
      <t xml:space="preserve">prefix c/p, pre-therapeutic T </t>
    </r>
  </si>
  <si>
    <r>
      <t xml:space="preserve">Case
Diagnosis
</t>
    </r>
    <r>
      <rPr>
        <b/>
        <sz val="8"/>
        <rFont val="Arial"/>
        <family val="2"/>
      </rPr>
      <t>histology</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</si>
  <si>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</si>
  <si>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</si>
  <si>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color theme="1"/>
        <rFont val="Arial"/>
        <family val="2"/>
      </rPr>
      <t>right / left side of the body</t>
    </r>
  </si>
  <si>
    <r>
      <t xml:space="preserve">Case
Diagnosis
</t>
    </r>
    <r>
      <rPr>
        <b/>
        <sz val="8"/>
        <color theme="1"/>
        <rFont val="Arial"/>
        <family val="2"/>
      </rPr>
      <t>date of diagnosis</t>
    </r>
    <r>
      <rPr>
        <sz val="8"/>
        <color theme="1"/>
        <rFont val="Arial"/>
        <family val="2"/>
      </rPr>
      <t xml:space="preserve">
</t>
    </r>
  </si>
  <si>
    <r>
      <t xml:space="preserve">Case
Case Information
</t>
    </r>
    <r>
      <rPr>
        <b/>
        <sz val="8"/>
        <rFont val="Arial"/>
        <family val="2"/>
      </rPr>
      <t>case number</t>
    </r>
  </si>
  <si>
    <r>
      <t xml:space="preserve">Case
Case Information
</t>
    </r>
    <r>
      <rPr>
        <b/>
        <sz val="8"/>
        <rFont val="Arial"/>
        <family val="2"/>
      </rPr>
      <t>registration number</t>
    </r>
  </si>
  <si>
    <r>
      <t xml:space="preserve">Case
Case Information
</t>
    </r>
    <r>
      <rPr>
        <b/>
        <sz val="8"/>
        <rFont val="Arial"/>
        <family val="2"/>
      </rPr>
      <t>one / several locations</t>
    </r>
  </si>
  <si>
    <r>
      <t xml:space="preserve">Case
Case Information
</t>
    </r>
    <r>
      <rPr>
        <b/>
        <sz val="8"/>
        <rFont val="Arial"/>
        <family val="2"/>
      </rPr>
      <t>organ</t>
    </r>
  </si>
  <si>
    <r>
      <t xml:space="preserve">Basic Information
</t>
    </r>
    <r>
      <rPr>
        <b/>
        <sz val="8"/>
        <rFont val="Arial"/>
        <family val="2"/>
      </rPr>
      <t>treatment synchronous</t>
    </r>
  </si>
  <si>
    <r>
      <t xml:space="preserve">Basic Information
</t>
    </r>
    <r>
      <rPr>
        <b/>
        <sz val="8"/>
        <rFont val="Arial"/>
        <family val="2"/>
      </rPr>
      <t>gender</t>
    </r>
  </si>
  <si>
    <r>
      <t xml:space="preserve">Basic Information
</t>
    </r>
    <r>
      <rPr>
        <b/>
        <sz val="8"/>
        <color theme="1"/>
        <rFont val="Arial"/>
        <family val="2"/>
      </rPr>
      <t>age at diagnosis</t>
    </r>
  </si>
  <si>
    <r>
      <t xml:space="preserve">Basic Information
</t>
    </r>
    <r>
      <rPr>
        <b/>
        <sz val="8"/>
        <rFont val="Arial"/>
        <family val="2"/>
      </rPr>
      <t>patient zipcode</t>
    </r>
  </si>
  <si>
    <r>
      <t xml:space="preserve">Basic Information
</t>
    </r>
    <r>
      <rPr>
        <b/>
        <sz val="8"/>
        <rFont val="Arial"/>
        <family val="2"/>
      </rPr>
      <t>patient country code</t>
    </r>
  </si>
  <si>
    <r>
      <t xml:space="preserve">Basic Information
</t>
    </r>
    <r>
      <rPr>
        <b/>
        <sz val="8"/>
        <rFont val="Arial"/>
        <family val="2"/>
      </rPr>
      <t>patient-ID</t>
    </r>
  </si>
  <si>
    <t>y | empty</t>
  </si>
  <si>
    <r>
      <t xml:space="preserve">Case
Postoperative histology
</t>
    </r>
    <r>
      <rPr>
        <b/>
        <sz val="8"/>
        <rFont val="Arial"/>
        <family val="2"/>
      </rPr>
      <t>grading</t>
    </r>
  </si>
  <si>
    <r>
      <t xml:space="preserve">Case
Postoperative histology
</t>
    </r>
    <r>
      <rPr>
        <b/>
        <sz val="8"/>
        <rFont val="Arial"/>
        <family val="2"/>
      </rPr>
      <t>histology</t>
    </r>
  </si>
  <si>
    <r>
      <t xml:space="preserve">Case
Postoperative histology
</t>
    </r>
    <r>
      <rPr>
        <b/>
        <sz val="8"/>
        <rFont val="Arial"/>
        <family val="2"/>
      </rPr>
      <t>resection margin</t>
    </r>
  </si>
  <si>
    <t>in mm</t>
  </si>
  <si>
    <t>R0 = No residual tumour
R1 = Microscopic residual tumour
R2 = Macroscopic residual tumour
RX = Presence of residual tumour cannot be assessed</t>
  </si>
  <si>
    <t>Indicate resection boundaries after surgery</t>
  </si>
  <si>
    <t>1 = well differentiated (low grade)
2 =  moderately differentiated (intermediate grade)
3 = poorly differentiated (high grade)
4 = undifferentiated (high grade)
X = grade cannot be assessed</t>
  </si>
  <si>
    <t xml:space="preserve">O = no relation between therapy and surgery
A = adjuvant
N = neoadjuvant
I = intra-operative
S = other 
 </t>
  </si>
  <si>
    <r>
      <t xml:space="preserve">Case
Radiotherapy
</t>
    </r>
    <r>
      <rPr>
        <b/>
        <sz val="8"/>
        <rFont val="Arial"/>
        <family val="2"/>
      </rPr>
      <t>end</t>
    </r>
  </si>
  <si>
    <r>
      <t xml:space="preserve">Case
Radiotherapy
</t>
    </r>
    <r>
      <rPr>
        <b/>
        <sz val="8"/>
        <rFont val="Arial"/>
        <family val="2"/>
      </rPr>
      <t xml:space="preserve">initiation </t>
    </r>
  </si>
  <si>
    <r>
      <t xml:space="preserve">Case
Radiotherapy
</t>
    </r>
    <r>
      <rPr>
        <b/>
        <sz val="8"/>
        <rFont val="Arial"/>
        <family val="2"/>
      </rPr>
      <t>recommendation</t>
    </r>
  </si>
  <si>
    <r>
      <t xml:space="preserve">Case
Systemic treatment
</t>
    </r>
    <r>
      <rPr>
        <b/>
        <sz val="8"/>
        <rFont val="Arial"/>
        <family val="2"/>
      </rPr>
      <t>end</t>
    </r>
  </si>
  <si>
    <r>
      <t xml:space="preserve">Case
Systemic treatment
</t>
    </r>
    <r>
      <rPr>
        <b/>
        <sz val="8"/>
        <rFont val="Arial"/>
        <family val="2"/>
      </rPr>
      <t>initiation</t>
    </r>
  </si>
  <si>
    <r>
      <t xml:space="preserve">Case
Systemic treatment
</t>
    </r>
    <r>
      <rPr>
        <b/>
        <sz val="8"/>
        <rFont val="Arial"/>
        <family val="2"/>
      </rPr>
      <t>type</t>
    </r>
  </si>
  <si>
    <r>
      <t xml:space="preserve">Case
Systemic treatment
</t>
    </r>
    <r>
      <rPr>
        <b/>
        <sz val="8"/>
        <rFont val="Arial"/>
        <family val="2"/>
      </rPr>
      <t>recommendation</t>
    </r>
  </si>
  <si>
    <t>CHE = chemotherapy
ETH = endocrine therapy
TRA = trastuzumab therapy</t>
  </si>
  <si>
    <t>J = Yes (&gt;25 min)
N = No (resp. &lt; 25 min)</t>
  </si>
  <si>
    <t>L = alive
T = tumour-related death
TN = death, not tumour-related
TX = death of unknown cause</t>
  </si>
  <si>
    <t>K = no evidence of disease
R = local recurrence
X = unknown</t>
  </si>
  <si>
    <t xml:space="preserve">N = No
Y = Yes
U = unknown
</t>
  </si>
  <si>
    <t>K = no evidence of disease
M = remaining metastasis
R = new metastasis
X = unknown</t>
  </si>
  <si>
    <t>VR = complete remission (CR)
TR = partial remission (PR)
NC = no change (NC, stable disease)
P = progression
X = unknown</t>
  </si>
  <si>
    <t>K = no evidence of disease
R = lymph node recurrence
X = unknown</t>
  </si>
  <si>
    <r>
      <t xml:space="preserve">Case
Process
</t>
    </r>
    <r>
      <rPr>
        <b/>
        <sz val="8"/>
        <rFont val="Arial"/>
        <family val="2"/>
      </rPr>
      <t xml:space="preserve">psycho-oncological counselling </t>
    </r>
  </si>
  <si>
    <r>
      <t xml:space="preserve">Case
Process
</t>
    </r>
    <r>
      <rPr>
        <b/>
        <sz val="8"/>
        <rFont val="Arial"/>
        <family val="2"/>
      </rPr>
      <t xml:space="preserve">social service counselling </t>
    </r>
  </si>
  <si>
    <r>
      <t xml:space="preserve">Case
Process
</t>
    </r>
    <r>
      <rPr>
        <b/>
        <sz val="8"/>
        <rFont val="Arial"/>
        <family val="2"/>
      </rPr>
      <t>report cancer registry</t>
    </r>
  </si>
  <si>
    <r>
      <t xml:space="preserve">Case
Follow-up
</t>
    </r>
    <r>
      <rPr>
        <b/>
        <sz val="8"/>
        <rFont val="Arial"/>
        <family val="2"/>
      </rPr>
      <t>date</t>
    </r>
  </si>
  <si>
    <r>
      <t xml:space="preserve">Case
Follow-up
</t>
    </r>
    <r>
      <rPr>
        <b/>
        <sz val="8"/>
        <rFont val="Arial"/>
        <family val="2"/>
      </rPr>
      <t>life status</t>
    </r>
  </si>
  <si>
    <r>
      <t xml:space="preserve">Case
Follow-up
</t>
    </r>
    <r>
      <rPr>
        <b/>
        <sz val="8"/>
        <color indexed="8"/>
        <rFont val="Arial"/>
        <family val="2"/>
      </rPr>
      <t>local recurrence</t>
    </r>
    <r>
      <rPr>
        <sz val="8"/>
        <color indexed="8"/>
        <rFont val="Arial"/>
        <family val="2"/>
      </rPr>
      <t xml:space="preserve">
</t>
    </r>
  </si>
  <si>
    <r>
      <t xml:space="preserve">Case
Follow-up
</t>
    </r>
    <r>
      <rPr>
        <b/>
        <sz val="8"/>
        <color indexed="8"/>
        <rFont val="Arial"/>
        <family val="2"/>
      </rPr>
      <t>lymph node recurrence</t>
    </r>
    <r>
      <rPr>
        <sz val="8"/>
        <color indexed="8"/>
        <rFont val="Arial"/>
        <family val="2"/>
      </rPr>
      <t xml:space="preserve">
</t>
    </r>
  </si>
  <si>
    <r>
      <t xml:space="preserve">Case
Follow-up
</t>
    </r>
    <r>
      <rPr>
        <b/>
        <sz val="8"/>
        <color indexed="8"/>
        <rFont val="Arial"/>
        <family val="2"/>
      </rPr>
      <t>metastasis</t>
    </r>
  </si>
  <si>
    <r>
      <t xml:space="preserve">Case
Follow-up
</t>
    </r>
    <r>
      <rPr>
        <b/>
        <sz val="8"/>
        <color indexed="8"/>
        <rFont val="Arial"/>
        <family val="2"/>
      </rPr>
      <t>secondary tumour</t>
    </r>
  </si>
  <si>
    <r>
      <t xml:space="preserve">Case
Follow-up
</t>
    </r>
    <r>
      <rPr>
        <b/>
        <sz val="8"/>
        <color indexed="8"/>
        <rFont val="Arial"/>
        <family val="2"/>
      </rPr>
      <t>source</t>
    </r>
    <r>
      <rPr>
        <sz val="8"/>
        <color indexed="8"/>
        <rFont val="Arial"/>
        <family val="2"/>
      </rPr>
      <t xml:space="preserve">
</t>
    </r>
  </si>
  <si>
    <r>
      <t xml:space="preserve">Case
Closure
</t>
    </r>
    <r>
      <rPr>
        <b/>
        <sz val="8"/>
        <rFont val="Arial"/>
        <family val="2"/>
      </rPr>
      <t>Date of death</t>
    </r>
  </si>
  <si>
    <t>Indicate whether patient has new/remaining metastasis or not</t>
  </si>
  <si>
    <t>Indicate whether patient has local recurrence</t>
  </si>
  <si>
    <t>Indicate whether patient has lymph node recurrence</t>
  </si>
  <si>
    <t>Indicate whether patient has died. If yes, provide date of death.</t>
  </si>
  <si>
    <t>Date of the medical exam / follow-up or if the patient has died, date of death.</t>
  </si>
  <si>
    <t>Indicate from which source the information of this follow-up is</t>
  </si>
  <si>
    <t>Yes if patient got more than 25 minutes psychoonocological care</t>
  </si>
  <si>
    <t>Indicate wether the tumours are treated synchronous or not if the patient has a tumour on both sides.</t>
  </si>
  <si>
    <t>Indicate on which side of the breast the tumour is located</t>
  </si>
  <si>
    <t xml:space="preserve">C50.* | D05.1 | D05.7 | D05.9
</t>
  </si>
  <si>
    <t>International Classification of Diseases
C50: Malignant neoplasm of breast
D05.1: Intraductal carcinoma in situ
D05.7: Other carcinoma in situ of breast
D05.9: Carcinoma in situ of breast, unspecified</t>
  </si>
  <si>
    <t>All invasive carcinoma of S3-Quideline (S.320, version 2012) are counted as primary cases. In additional is DCIS also counted.</t>
  </si>
  <si>
    <t>In general the pre-therapeutic stadium is clinical (c).</t>
  </si>
  <si>
    <t>Indicate the clinical tumour stage (per AJCC 7th)</t>
  </si>
  <si>
    <t>P: If the cancer is ER and/or PR positive (ER&gt;0 and/or PR&gt;0)
N: ER and PR negative (ER=0, PR=0)
NB: the receptor diagnostic is undetermined
X: if it is unknown whether the receptor diagnostic is determind or not</t>
  </si>
  <si>
    <t>P: HER2-diagnostic =3 (or positive)
N: HER2-diagnostic = 0-2 (or negative)
NB: the HER2-diagnostic is undetermined
X: if it is unknown whether the HER2-diagnostic is determind or not</t>
  </si>
  <si>
    <t>Indicate the connection between tumour board and therapy resp. surgery</t>
  </si>
  <si>
    <t>Idicates the final result of surgery. If a patient has both BCT and mastectomy, it is required to use BET-MAS (and also both dates are required)</t>
  </si>
  <si>
    <t>Indicates if a preoperative wire localisation was done at what kind of surveillance was used therefore.</t>
  </si>
  <si>
    <t>Indicates whether a intra-operative specimen x-ray was done or not</t>
  </si>
  <si>
    <t>Indicates whether intra- and/or postoperative complications were occure or not. The complications of all surgeries are required, not only the one from the final surgery.</t>
  </si>
  <si>
    <r>
      <t xml:space="preserve">A mastectomy following BCT is </t>
    </r>
    <r>
      <rPr>
        <b/>
        <u/>
        <sz val="8"/>
        <rFont val="Arial"/>
        <family val="2"/>
      </rPr>
      <t>no</t>
    </r>
    <r>
      <rPr>
        <sz val="8"/>
        <rFont val="Arial"/>
        <family val="2"/>
      </rPr>
      <t xml:space="preserve"> revision surgery. 
The revision surgeries of all surgeries are required, not only the one from the final surgery.</t>
    </r>
  </si>
  <si>
    <t>Indicates the smallest resection margin (after the final surgery)</t>
  </si>
  <si>
    <t>Indicates the minimum of the safety margin (after the final surgery)</t>
  </si>
  <si>
    <t>Indicates whether this radiotherapy was recommended in the tumour board (the  interdisciplinary case conference, resp.) or not.
The recommendation is only considered if the time of radiotherapy is not missing or empty.</t>
  </si>
  <si>
    <t>Indicates whether this systemic treamtent was recommended in the tumour board (the  interdisciplinary case conference, resp.) or not.
The recommendation is only considered if the time of systemic treatment is not missing or empty.</t>
  </si>
  <si>
    <t>Indicates the relation between the therapy and the surgery</t>
  </si>
  <si>
    <t>Inhaltsverzeichnis (Content)</t>
  </si>
  <si>
    <r>
      <rPr>
        <sz val="11"/>
        <color indexed="8"/>
        <rFont val="Arial"/>
        <family val="2"/>
      </rPr>
      <t>OncoBox Brust</t>
    </r>
    <r>
      <rPr>
        <sz val="11"/>
        <color theme="2" tint="-0.749992370372631"/>
        <rFont val="Arial"/>
        <family val="2"/>
      </rPr>
      <t xml:space="preserve"> (OncoBox Breast Cancer)</t>
    </r>
    <r>
      <rPr>
        <b/>
        <sz val="11"/>
        <color indexed="8"/>
        <rFont val="Arial"/>
        <family val="2"/>
      </rPr>
      <t xml:space="preserve">
Inhaltsverzeichnis 
</t>
    </r>
    <r>
      <rPr>
        <b/>
        <sz val="11"/>
        <color theme="2" tint="-0.749992370372631"/>
        <rFont val="Arial"/>
        <family val="2"/>
      </rPr>
      <t>Content</t>
    </r>
    <r>
      <rPr>
        <sz val="11"/>
        <color indexed="8"/>
        <rFont val="Arial"/>
        <family val="2"/>
      </rPr>
      <t xml:space="preserve">
</t>
    </r>
    <r>
      <rPr>
        <sz val="14"/>
        <color rgb="FFFF0000"/>
        <rFont val="Calibri"/>
        <family val="2"/>
      </rPr>
      <t/>
    </r>
  </si>
  <si>
    <r>
      <t xml:space="preserve">Kategorie
</t>
    </r>
    <r>
      <rPr>
        <b/>
        <sz val="9"/>
        <color theme="2" tint="-0.749992370372631"/>
        <rFont val="Arial"/>
        <family val="2"/>
      </rPr>
      <t>(Category)</t>
    </r>
  </si>
  <si>
    <r>
      <t xml:space="preserve">Benötigte Ausprägungen
</t>
    </r>
    <r>
      <rPr>
        <b/>
        <sz val="9"/>
        <color theme="2" tint="-0.749992370372631"/>
        <rFont val="Arial"/>
        <family val="2"/>
      </rPr>
      <t>(Values)</t>
    </r>
  </si>
  <si>
    <r>
      <t xml:space="preserve">Ausprägungen 
</t>
    </r>
    <r>
      <rPr>
        <b/>
        <sz val="9"/>
        <color theme="2" tint="-0.749992370372631"/>
        <rFont val="Arial"/>
        <family val="2"/>
      </rPr>
      <t>(Possible values)</t>
    </r>
  </si>
  <si>
    <r>
      <t xml:space="preserve">Fehlermeldung
</t>
    </r>
    <r>
      <rPr>
        <b/>
        <sz val="9"/>
        <color theme="2" tint="-0.749992370372631"/>
        <rFont val="Arial"/>
        <family val="2"/>
      </rPr>
      <t>(Error messsage)</t>
    </r>
  </si>
  <si>
    <r>
      <t xml:space="preserve">Fehlende Angabe
</t>
    </r>
    <r>
      <rPr>
        <sz val="8"/>
        <color theme="2" tint="-0.749992370372631"/>
        <rFont val="Arial"/>
        <family val="2"/>
      </rPr>
      <t>(missing datafield)</t>
    </r>
  </si>
  <si>
    <r>
      <t xml:space="preserve">Ungültige Ausprägung
</t>
    </r>
    <r>
      <rPr>
        <sz val="8"/>
        <color theme="2" tint="-0.749992370372631"/>
        <rFont val="Arial"/>
        <family val="2"/>
      </rPr>
      <t>(invalid value)</t>
    </r>
  </si>
  <si>
    <r>
      <t xml:space="preserve">b) kein invasives Mammakarzinom/DCIS
</t>
    </r>
    <r>
      <rPr>
        <sz val="8"/>
        <color theme="2" tint="-0.749992370372631"/>
        <rFont val="Arial"/>
        <family val="2"/>
      </rPr>
      <t>(no DCIS / invasive carcinoma)</t>
    </r>
  </si>
  <si>
    <r>
      <t xml:space="preserve">Kein invasives Mammakarzinom/DCIS
</t>
    </r>
    <r>
      <rPr>
        <sz val="8"/>
        <color theme="2" tint="-0.749992370372631"/>
        <rFont val="Arial"/>
        <family val="2"/>
      </rPr>
      <t>(no DCIS / invasive carcinoma)</t>
    </r>
  </si>
  <si>
    <r>
      <t xml:space="preserve">c) Rezidiv
</t>
    </r>
    <r>
      <rPr>
        <sz val="8"/>
        <color theme="2" tint="-0.749992370372631"/>
        <rFont val="Arial"/>
        <family val="2"/>
      </rPr>
      <t>(recurrence / relapse)</t>
    </r>
  </si>
  <si>
    <r>
      <t xml:space="preserve">Rezidiv/Wiedererkrankung
</t>
    </r>
    <r>
      <rPr>
        <sz val="8"/>
        <color theme="2" tint="-0.749992370372631"/>
        <rFont val="Arial"/>
        <family val="2"/>
      </rPr>
      <t>(recurrence / relapse)</t>
    </r>
  </si>
  <si>
    <r>
      <t xml:space="preserve">Definition Primärfall
</t>
    </r>
    <r>
      <rPr>
        <b/>
        <sz val="9"/>
        <color theme="2" tint="-0.749992370372631"/>
        <rFont val="Arial"/>
        <family val="2"/>
      </rPr>
      <t>(Definition primary case)</t>
    </r>
  </si>
  <si>
    <r>
      <t xml:space="preserve">yyyy-mm-dd 
(Falls OP-Art BET | BET-MAS)
</t>
    </r>
    <r>
      <rPr>
        <sz val="8"/>
        <color theme="2" tint="-0.749992370372631"/>
        <rFont val="Arial"/>
        <family val="2"/>
      </rPr>
      <t>(If type of surgery BET | BET-MAS)</t>
    </r>
  </si>
  <si>
    <t>yyyy-mm-dd 
(Falls OP-Art MAS | BET-MAS)
(If type of surgery MAS | BET-MAS)</t>
  </si>
  <si>
    <r>
      <t xml:space="preserve">leer
</t>
    </r>
    <r>
      <rPr>
        <sz val="8"/>
        <color theme="2" tint="-0.749992370372631"/>
        <rFont val="Arial"/>
        <family val="2"/>
      </rPr>
      <t>(empty)</t>
    </r>
  </si>
  <si>
    <r>
      <t xml:space="preserve">leer
</t>
    </r>
    <r>
      <rPr>
        <sz val="9"/>
        <color theme="2" tint="-0.749992370372631"/>
        <rFont val="Arial"/>
        <family val="2"/>
      </rPr>
      <t>(empty)</t>
    </r>
  </si>
  <si>
    <t xml:space="preserve">1  | 2 | 3 | 4 | X
</t>
  </si>
  <si>
    <r>
      <t xml:space="preserve">ODER (mindestens eine Systemische Therapie mit)
</t>
    </r>
    <r>
      <rPr>
        <b/>
        <sz val="9"/>
        <color theme="2" tint="-0.749992370372631"/>
        <rFont val="Arial"/>
        <family val="2"/>
      </rPr>
      <t>(OR at least one systemic treament)</t>
    </r>
  </si>
  <si>
    <r>
      <t xml:space="preserve">ODER (mindestens eine Strahlentherapie mit)
</t>
    </r>
    <r>
      <rPr>
        <b/>
        <sz val="9"/>
        <color theme="2" tint="-0.749992370372631"/>
        <rFont val="Arial"/>
        <family val="2"/>
      </rPr>
      <t>(OR at least one radiotherapy)</t>
    </r>
  </si>
  <si>
    <r>
      <t xml:space="preserve">• Pro Brust wird ein Primärfall gerechnet
</t>
    </r>
    <r>
      <rPr>
        <sz val="8"/>
        <color theme="2" tint="-0.749992370372631"/>
        <rFont val="Arial"/>
        <family val="2"/>
      </rPr>
      <t>(One primary case per breast is counted)</t>
    </r>
  </si>
  <si>
    <r>
      <t xml:space="preserve"> • Histologischer Befund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</si>
  <si>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r>
      <t xml:space="preserve">• Zählzeitpunkt ist der Zeitpunkt für die Erstdiagnose
</t>
    </r>
    <r>
      <rPr>
        <sz val="8"/>
        <color theme="2" tint="-0.749992370372631"/>
        <rFont val="Arial"/>
        <family val="2"/>
      </rPr>
      <t>(The date counted is the date of the first diagnosis)</t>
    </r>
  </si>
  <si>
    <r>
      <t xml:space="preserve">• Operation
</t>
    </r>
    <r>
      <rPr>
        <sz val="8"/>
        <color theme="2" tint="-0.749992370372631"/>
        <rFont val="Arial"/>
        <family val="2"/>
      </rPr>
      <t>(surgery)</t>
    </r>
  </si>
  <si>
    <r>
      <t xml:space="preserve">• Operation 
</t>
    </r>
    <r>
      <rPr>
        <sz val="8"/>
        <color theme="2" tint="-0.749992370372631"/>
        <rFont val="Arial"/>
        <family val="2"/>
      </rPr>
      <t>(surgery)</t>
    </r>
  </si>
  <si>
    <r>
      <t xml:space="preserve">• Nicht-Operiert
</t>
    </r>
    <r>
      <rPr>
        <sz val="8"/>
        <color theme="2" tint="-0.749992370372631"/>
        <rFont val="Arial"/>
        <family val="2"/>
      </rPr>
      <t>(no surgery)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</si>
  <si>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Primärfallarten
</t>
    </r>
    <r>
      <rPr>
        <b/>
        <sz val="11"/>
        <color theme="2" tint="-0.749992370372631"/>
        <rFont val="Arial"/>
        <family val="2"/>
      </rPr>
      <t>Categories of primary cases</t>
    </r>
  </si>
  <si>
    <r>
      <t xml:space="preserve">UND </t>
    </r>
    <r>
      <rPr>
        <b/>
        <sz val="10"/>
        <color theme="2" tint="-0.749992370372631"/>
        <rFont val="Arial"/>
        <family val="2"/>
      </rPr>
      <t>(AND)</t>
    </r>
  </si>
  <si>
    <r>
      <t xml:space="preserve">ODER </t>
    </r>
    <r>
      <rPr>
        <b/>
        <sz val="10"/>
        <color theme="2" tint="-0.749992370372631"/>
        <rFont val="Arial"/>
        <family val="2"/>
      </rPr>
      <t>(OR)</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</si>
  <si>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Gesamtbetrachtung
</t>
    </r>
    <r>
      <rPr>
        <b/>
        <sz val="11"/>
        <color theme="2" tint="-0.749992370372631"/>
        <rFont val="Arial"/>
        <family val="2"/>
      </rPr>
      <t>General overview</t>
    </r>
  </si>
  <si>
    <r>
      <t xml:space="preserve">Fallart
</t>
    </r>
    <r>
      <rPr>
        <b/>
        <sz val="9"/>
        <color theme="2" tint="-0.749992370372631"/>
        <rFont val="Arial"/>
        <family val="2"/>
      </rPr>
      <t>(category)</t>
    </r>
  </si>
  <si>
    <r>
      <t xml:space="preserve">Anzahl
</t>
    </r>
    <r>
      <rPr>
        <b/>
        <sz val="9"/>
        <color theme="2" tint="-0.749992370372631"/>
        <rFont val="Arial"/>
        <family val="2"/>
      </rPr>
      <t>(number)</t>
    </r>
  </si>
  <si>
    <r>
      <t xml:space="preserve">Kommentar
</t>
    </r>
    <r>
      <rPr>
        <b/>
        <sz val="9"/>
        <color theme="2" tint="-0.749992370372631"/>
        <rFont val="Arial"/>
        <family val="2"/>
      </rPr>
      <t>(comment)</t>
    </r>
  </si>
  <si>
    <r>
      <t xml:space="preserve">Anzahl Patienten 
</t>
    </r>
    <r>
      <rPr>
        <b/>
        <sz val="9"/>
        <color theme="2" tint="-0.749992370372631"/>
        <rFont val="Arial"/>
        <family val="2"/>
      </rPr>
      <t>(number of patients)</t>
    </r>
  </si>
  <si>
    <r>
      <t xml:space="preserve">Anzahl Falldatensätze *
</t>
    </r>
    <r>
      <rPr>
        <b/>
        <sz val="9"/>
        <color theme="2" tint="-0.749992370372631"/>
        <rFont val="Arial"/>
        <family val="2"/>
      </rPr>
      <t>(number of case data*)</t>
    </r>
  </si>
  <si>
    <r>
      <t xml:space="preserve">Falldatensätze unvollständig *
</t>
    </r>
    <r>
      <rPr>
        <sz val="8"/>
        <color theme="2" tint="-0.749992370372631"/>
        <rFont val="Arial"/>
        <family val="2"/>
      </rPr>
      <t>(case data incomplete *)</t>
    </r>
  </si>
  <si>
    <r>
      <t xml:space="preserve">Anzahl nicht verwertbarer Falldatensätze
</t>
    </r>
    <r>
      <rPr>
        <b/>
        <sz val="9"/>
        <color theme="2" tint="-0.749992370372631"/>
        <rFont val="Arial"/>
        <family val="2"/>
      </rPr>
      <t>(number of unusable case data)</t>
    </r>
  </si>
  <si>
    <r>
      <t xml:space="preserve">davon keine invasiven Mammakarzinome/DCIS *
</t>
    </r>
    <r>
      <rPr>
        <sz val="8"/>
        <color theme="2" tint="-0.749992370372631"/>
        <rFont val="Arial"/>
        <family val="2"/>
      </rPr>
      <t>(no invasive carcinoma / DCIS *)</t>
    </r>
  </si>
  <si>
    <r>
      <t xml:space="preserve">davon Wiedererkrankung (Rezidiv / Fernmetastasierung)
</t>
    </r>
    <r>
      <rPr>
        <sz val="8"/>
        <color theme="2" tint="-0.749992370372631"/>
        <rFont val="Arial"/>
        <family val="2"/>
      </rPr>
      <t>(recurrence / relapse / distant metastasis)</t>
    </r>
  </si>
  <si>
    <t>elementare Pflichtangaben fehlen 
(basic datafields are missing)</t>
  </si>
  <si>
    <r>
      <t xml:space="preserve">Es werden in der XML-OncoBox zunächst nur die Fälle mit Primärtumor betrachtet
</t>
    </r>
    <r>
      <rPr>
        <sz val="8"/>
        <color theme="2" tint="-0.749992370372631"/>
        <rFont val="Arial"/>
        <family val="2"/>
      </rPr>
      <t>(The OncoBox is restricted to primary cases)</t>
    </r>
  </si>
  <si>
    <r>
      <t xml:space="preserve">Anzahl verwertbarer Falldatensätze **
</t>
    </r>
    <r>
      <rPr>
        <b/>
        <sz val="9"/>
        <color theme="2" tint="-0.749992370372631"/>
        <rFont val="Arial"/>
        <family val="2"/>
      </rPr>
      <t>(number of usuable case data **)</t>
    </r>
  </si>
  <si>
    <r>
      <t xml:space="preserve">Anzahl Falldatensätze - Anzahl nicht verwertbarer Falldatensätze
</t>
    </r>
    <r>
      <rPr>
        <sz val="8"/>
        <color theme="2" tint="-0.749992370372631"/>
        <rFont val="Arial"/>
        <family val="2"/>
      </rPr>
      <t>(number of case data - number of unusable case data)</t>
    </r>
  </si>
  <si>
    <r>
      <t xml:space="preserve">ausgeschlossen für Kennzahlenbogen
</t>
    </r>
    <r>
      <rPr>
        <sz val="8"/>
        <color theme="2" tint="-0.749992370372631"/>
        <rFont val="Arial"/>
        <family val="2"/>
      </rPr>
      <t>(excluded from the indicators)</t>
    </r>
  </si>
  <si>
    <r>
      <t xml:space="preserve">siehe Ergebnisqualität "Fallübersicht" und "Matrix"
</t>
    </r>
    <r>
      <rPr>
        <sz val="8"/>
        <color theme="2" tint="-0.749992370372631"/>
        <rFont val="Arial"/>
        <family val="2"/>
      </rPr>
      <t>(see quality of results "case overview" and "matrix")</t>
    </r>
  </si>
  <si>
    <r>
      <t xml:space="preserve">Berechnung aus Grundgesamtheiten
</t>
    </r>
    <r>
      <rPr>
        <sz val="8"/>
        <color theme="2" tint="-0.749992370372631"/>
        <rFont val="Arial"/>
        <family val="2"/>
      </rPr>
      <t>(calculation based on population)</t>
    </r>
  </si>
  <si>
    <r>
      <t xml:space="preserve">werden in der XML-OncoBox nur in der Gesamtbetrachtung angezeigt
</t>
    </r>
    <r>
      <rPr>
        <sz val="8"/>
        <color theme="2" tint="-0.749992370372631"/>
        <rFont val="Arial"/>
        <family val="2"/>
      </rPr>
      <t>(These cases are only shown in the general overview)</t>
    </r>
  </si>
  <si>
    <r>
      <t xml:space="preserve">ausgewähltes Kennzahlenjahr
</t>
    </r>
    <r>
      <rPr>
        <sz val="8"/>
        <color theme="2" tint="-0.749992370372631"/>
        <rFont val="Arial"/>
        <family val="2"/>
      </rPr>
      <t>(selected indicator year)</t>
    </r>
  </si>
  <si>
    <r>
      <t xml:space="preserve">nicht im ausgewählten Kennzahlenjahr
</t>
    </r>
    <r>
      <rPr>
        <sz val="8"/>
        <color theme="2" tint="-0.749992370372631"/>
        <rFont val="Arial"/>
        <family val="2"/>
      </rPr>
      <t>(not in selected indicator year)</t>
    </r>
  </si>
  <si>
    <r>
      <t xml:space="preserve">ausgewählte Beobachtungszeitraum
</t>
    </r>
    <r>
      <rPr>
        <sz val="8"/>
        <color theme="2" tint="-0.749992370372631"/>
        <rFont val="Arial"/>
        <family val="2"/>
      </rPr>
      <t>(selected observation period)</t>
    </r>
  </si>
  <si>
    <r>
      <t xml:space="preserve">nicht im ausgewählten Beobachtungszeitraum
</t>
    </r>
    <r>
      <rPr>
        <sz val="8"/>
        <color theme="2" tint="-0.749992370372631"/>
        <rFont val="Arial"/>
        <family val="2"/>
      </rPr>
      <t>(not in selected observation period)</t>
    </r>
  </si>
  <si>
    <r>
      <t xml:space="preserve">Unvollständiger Falldatensatz, da elementare Pflichtangaben fehlen
</t>
    </r>
    <r>
      <rPr>
        <sz val="7"/>
        <color theme="2" tint="-0.749992370372631"/>
        <rFont val="Arial"/>
        <family val="2"/>
      </rPr>
      <t>(incomplete case data, basic datafields are missing)</t>
    </r>
  </si>
  <si>
    <r>
      <t xml:space="preserve">Fall ist keiner Primärfallart zuordbar
</t>
    </r>
    <r>
      <rPr>
        <sz val="7"/>
        <color theme="2" tint="-0.749992370372631"/>
        <rFont val="Arial"/>
        <family val="2"/>
      </rPr>
      <t>(calculation of case category impossible)</t>
    </r>
  </si>
  <si>
    <r>
      <t xml:space="preserve">kein invasives Mammakarzinom/DCIS
</t>
    </r>
    <r>
      <rPr>
        <sz val="7"/>
        <color theme="2" tint="-0.749992370372631"/>
        <rFont val="Arial"/>
        <family val="2"/>
      </rPr>
      <t>(no invasive carcinoma / DCIS)</t>
    </r>
  </si>
  <si>
    <r>
      <t xml:space="preserve">Rezidivfall, zunächst werden nur Fälle mit Primärtumoren in der XML-OncoBox betrachtet
</t>
    </r>
    <r>
      <rPr>
        <sz val="7"/>
        <color theme="2" tint="-0.749992370372631"/>
        <rFont val="Arial"/>
        <family val="2"/>
      </rPr>
      <t>(recurrence, OncoBox is restricted to primary cases)</t>
    </r>
  </si>
  <si>
    <r>
      <t xml:space="preserve">Primärfälle (Zählzeitpunkt Datum Diagnose) außerhalb des Kennzahlenjahr.
</t>
    </r>
    <r>
      <rPr>
        <sz val="7"/>
        <color theme="2" tint="-0.749992370372631"/>
        <rFont val="Arial"/>
        <family val="2"/>
      </rPr>
      <t>(primary case beyond indicator year, (Allocation indicator year: date of diagnosis))</t>
    </r>
  </si>
  <si>
    <r>
      <t xml:space="preserve">Primärfälle (Zählzeitpunkt Datum Diagnose) innerhalb des Betrachtungszeitraums für die Ergebnisqualität.
</t>
    </r>
    <r>
      <rPr>
        <sz val="7"/>
        <color theme="2" tint="-0.749992370372631"/>
        <rFont val="Arial"/>
        <family val="2"/>
      </rPr>
      <t>(primary case within selected observation period  (Allocation indicator year: date of diagnosis))</t>
    </r>
  </si>
  <si>
    <r>
      <t xml:space="preserve">Primärfälle (Zählzeitpunkt Datum Diagnose) im Kennzahlenjahr.
</t>
    </r>
    <r>
      <rPr>
        <sz val="7"/>
        <color theme="2" tint="-0.749992370372631"/>
        <rFont val="Arial"/>
        <family val="2"/>
      </rPr>
      <t>(primary case within indicator year, (Allocation indicator year: date of diagnosis))</t>
    </r>
  </si>
  <si>
    <r>
      <t xml:space="preserve">Primärfälle (Zählzeitpunkt Datum Diagnose) außerhalb des Betrachtungszeitraums für die Ergebnisqualität.
</t>
    </r>
    <r>
      <rPr>
        <sz val="7"/>
        <color theme="2" tint="-0.749992370372631"/>
        <rFont val="Arial"/>
        <family val="2"/>
      </rPr>
      <t>(primary case beyond selected observation period  (Allocation indicator year: date of diagnosis))</t>
    </r>
  </si>
  <si>
    <r>
      <t xml:space="preserve">Gesamtbetrachtung Falldatensätze XML
</t>
    </r>
    <r>
      <rPr>
        <b/>
        <sz val="9"/>
        <color theme="2" tint="-0.749992370372631"/>
        <rFont val="Arial"/>
        <family val="2"/>
      </rPr>
      <t>(general overview case data)</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</si>
  <si>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Filter
</t>
    </r>
    <r>
      <rPr>
        <b/>
        <sz val="11"/>
        <color theme="2" tint="-0.749992370372631"/>
        <rFont val="Arial"/>
        <family val="2"/>
      </rPr>
      <t>Filter</t>
    </r>
  </si>
  <si>
    <r>
      <t xml:space="preserve">Filter </t>
    </r>
    <r>
      <rPr>
        <b/>
        <sz val="11"/>
        <color theme="2" tint="-0.749992370372631"/>
        <rFont val="Arial"/>
        <family val="2"/>
      </rPr>
      <t>(Filter)</t>
    </r>
  </si>
  <si>
    <r>
      <t xml:space="preserve">Algorithmen </t>
    </r>
    <r>
      <rPr>
        <b/>
        <sz val="11"/>
        <color theme="2" tint="-0.749992370372631"/>
        <rFont val="Arial"/>
        <family val="2"/>
      </rPr>
      <t>(algorithms)</t>
    </r>
  </si>
  <si>
    <r>
      <t xml:space="preserve">○ Individueller Filter
</t>
    </r>
    <r>
      <rPr>
        <b/>
        <sz val="10"/>
        <color theme="2" tint="-0.749992370372631"/>
        <rFont val="Arial"/>
        <family val="2"/>
      </rPr>
      <t>(individual filter)</t>
    </r>
  </si>
  <si>
    <r>
      <t xml:space="preserve">○ Zertifizierungsgrundlage
</t>
    </r>
    <r>
      <rPr>
        <b/>
        <sz val="10"/>
        <color theme="2" tint="-0.749992370372631"/>
        <rFont val="Arial"/>
        <family val="2"/>
      </rPr>
      <t>(basis of certification)</t>
    </r>
  </si>
  <si>
    <r>
      <t xml:space="preserve">Kennzahlenjahr
</t>
    </r>
    <r>
      <rPr>
        <b/>
        <sz val="10"/>
        <color theme="2" tint="-0.749992370372631"/>
        <rFont val="Arial"/>
        <family val="2"/>
      </rPr>
      <t>(indicator year)</t>
    </r>
  </si>
  <si>
    <r>
      <t xml:space="preserve">von
</t>
    </r>
    <r>
      <rPr>
        <sz val="10"/>
        <color theme="2" tint="-0.749992370372631"/>
        <rFont val="Arial"/>
        <family val="2"/>
      </rPr>
      <t>(start)</t>
    </r>
  </si>
  <si>
    <r>
      <t xml:space="preserve">bis
</t>
    </r>
    <r>
      <rPr>
        <sz val="10"/>
        <color theme="2" tint="-0.749992370372631"/>
        <rFont val="Arial"/>
        <family val="2"/>
      </rPr>
      <t>(end)</t>
    </r>
  </si>
  <si>
    <r>
      <t xml:space="preserve">Männlich
</t>
    </r>
    <r>
      <rPr>
        <sz val="10"/>
        <color theme="2" tint="-0.749992370372631"/>
        <rFont val="Arial"/>
        <family val="2"/>
      </rPr>
      <t>(male)</t>
    </r>
  </si>
  <si>
    <r>
      <t xml:space="preserve">Weiblich
</t>
    </r>
    <r>
      <rPr>
        <sz val="10"/>
        <color theme="2" tint="-0.749992370372631"/>
        <rFont val="Arial"/>
        <family val="2"/>
      </rPr>
      <t>(femal)</t>
    </r>
  </si>
  <si>
    <r>
      <t xml:space="preserve">Geschlecht
</t>
    </r>
    <r>
      <rPr>
        <b/>
        <sz val="10"/>
        <color theme="2" tint="-0.749992370372631"/>
        <rFont val="Arial"/>
        <family val="2"/>
      </rPr>
      <t>(gender)</t>
    </r>
  </si>
  <si>
    <r>
      <t xml:space="preserve">Alter bei Erstdiagnose
</t>
    </r>
    <r>
      <rPr>
        <b/>
        <sz val="10"/>
        <color theme="2" tint="-0.749992370372631"/>
        <rFont val="Arial"/>
        <family val="2"/>
      </rPr>
      <t>(age at diagnosis)</t>
    </r>
  </si>
  <si>
    <r>
      <t xml:space="preserve">Alle Fälle im </t>
    </r>
    <r>
      <rPr>
        <u/>
        <sz val="10"/>
        <color theme="1"/>
        <rFont val="Arial"/>
        <family val="2"/>
      </rPr>
      <t>ausgewählten</t>
    </r>
    <r>
      <rPr>
        <sz val="10"/>
        <color theme="1"/>
        <rFont val="Arial"/>
        <family val="2"/>
      </rPr>
      <t xml:space="preserve"> Kennzahlenjahr (alle NO, ONV und ONN Fälle im ausgewählten Jahr).
</t>
    </r>
    <r>
      <rPr>
        <sz val="10"/>
        <color theme="2" tint="-0.749992370372631"/>
        <rFont val="Arial"/>
        <family val="2"/>
      </rPr>
      <t>(all cases within the selected indicator year (NO, ONC and ONN cases in selected year).)</t>
    </r>
  </si>
  <si>
    <r>
      <t xml:space="preserve">beidseitig (synchron)
</t>
    </r>
    <r>
      <rPr>
        <sz val="10"/>
        <color theme="2" tint="-0.749992370372631"/>
        <rFont val="Arial"/>
        <family val="2"/>
      </rPr>
      <t>(two sided (synchronous))</t>
    </r>
  </si>
  <si>
    <r>
      <t xml:space="preserve">einseitig
</t>
    </r>
    <r>
      <rPr>
        <sz val="10"/>
        <color theme="2" tint="-0.749992370372631"/>
        <rFont val="Arial"/>
        <family val="2"/>
      </rPr>
      <t>(one side)</t>
    </r>
  </si>
  <si>
    <r>
      <t xml:space="preserve">ja
</t>
    </r>
    <r>
      <rPr>
        <sz val="10"/>
        <color theme="2" tint="-0.749992370372631"/>
        <rFont val="Arial"/>
        <family val="2"/>
      </rPr>
      <t>(yes)</t>
    </r>
  </si>
  <si>
    <r>
      <t xml:space="preserve">nein
</t>
    </r>
    <r>
      <rPr>
        <sz val="10"/>
        <color theme="2" tint="-0.749992370372631"/>
        <rFont val="Arial"/>
        <family val="2"/>
      </rPr>
      <t>(no)</t>
    </r>
  </si>
  <si>
    <r>
      <t xml:space="preserve">Lokalisation
</t>
    </r>
    <r>
      <rPr>
        <b/>
        <sz val="10"/>
        <color theme="2" tint="-0.749992370372631"/>
        <rFont val="Arial"/>
        <family val="2"/>
      </rPr>
      <t>(localisation)</t>
    </r>
  </si>
  <si>
    <r>
      <t xml:space="preserve">Operation
</t>
    </r>
    <r>
      <rPr>
        <b/>
        <sz val="10"/>
        <color theme="2" tint="-0.749992370372631"/>
        <rFont val="Arial"/>
        <family val="2"/>
      </rPr>
      <t>(Surgery)</t>
    </r>
  </si>
  <si>
    <r>
      <t xml:space="preserve">Resektion
</t>
    </r>
    <r>
      <rPr>
        <b/>
        <sz val="10"/>
        <color theme="2" tint="-0.749992370372631"/>
        <rFont val="Arial"/>
        <family val="2"/>
      </rPr>
      <t>(Margin status)</t>
    </r>
  </si>
  <si>
    <r>
      <t xml:space="preserve">BET
</t>
    </r>
    <r>
      <rPr>
        <sz val="10"/>
        <color theme="2" tint="-0.749992370372631"/>
        <rFont val="Arial"/>
        <family val="2"/>
      </rPr>
      <t>(BCT)</t>
    </r>
  </si>
  <si>
    <r>
      <t xml:space="preserve">Mastektomie
</t>
    </r>
    <r>
      <rPr>
        <sz val="10"/>
        <color theme="2" tint="-0.749992370372631"/>
        <rFont val="Arial"/>
        <family val="2"/>
      </rPr>
      <t>(Mastectomy)</t>
    </r>
  </si>
  <si>
    <r>
      <t xml:space="preserve">keine OP
</t>
    </r>
    <r>
      <rPr>
        <sz val="10"/>
        <color theme="2" tint="-0.749992370372631"/>
        <rFont val="Arial"/>
        <family val="2"/>
      </rPr>
      <t>(no surgery)</t>
    </r>
  </si>
  <si>
    <r>
      <t xml:space="preserve">Strahlentherapie
</t>
    </r>
    <r>
      <rPr>
        <b/>
        <sz val="10"/>
        <color theme="2" tint="-0.749992370372631"/>
        <rFont val="Arial"/>
        <family val="2"/>
      </rPr>
      <t>(Radiotherapy)</t>
    </r>
  </si>
  <si>
    <r>
      <t xml:space="preserve">Chemotherapie
</t>
    </r>
    <r>
      <rPr>
        <b/>
        <sz val="10"/>
        <color theme="2" tint="-0.749992370372631"/>
        <rFont val="Arial"/>
        <family val="2"/>
      </rPr>
      <t>(Chemotherapy)</t>
    </r>
  </si>
  <si>
    <r>
      <t xml:space="preserve">Ergebnisse aktualisieren
</t>
    </r>
    <r>
      <rPr>
        <sz val="10"/>
        <color theme="2" tint="-0.749992370372631"/>
        <rFont val="Arial"/>
        <family val="2"/>
      </rPr>
      <t>(apply filter)</t>
    </r>
  </si>
  <si>
    <r>
      <t xml:space="preserve">intra-
operativ
</t>
    </r>
    <r>
      <rPr>
        <sz val="9"/>
        <color theme="2" tint="-0.749992370372631"/>
        <rFont val="Arial"/>
        <family val="2"/>
      </rPr>
      <t>(intra-operative)</t>
    </r>
  </si>
  <si>
    <r>
      <t xml:space="preserve">neo-
adjuvant
</t>
    </r>
    <r>
      <rPr>
        <sz val="9"/>
        <color theme="2" tint="-0.749992370372631"/>
        <rFont val="Arial"/>
        <family val="2"/>
      </rPr>
      <t>(neoadjuvant)</t>
    </r>
  </si>
  <si>
    <r>
      <t xml:space="preserve">adjuvant
</t>
    </r>
    <r>
      <rPr>
        <sz val="9"/>
        <color theme="2" tint="-0.749992370372631"/>
        <rFont val="Arial"/>
        <family val="2"/>
      </rPr>
      <t>(adjuvant)</t>
    </r>
  </si>
  <si>
    <r>
      <t xml:space="preserve">Ansicht bei "Start" des Individuellen Filters
</t>
    </r>
    <r>
      <rPr>
        <b/>
        <sz val="11"/>
        <color theme="2" tint="-0.749992370372631"/>
        <rFont val="Arial"/>
        <family val="2"/>
      </rPr>
      <t>(Selection when starting the individual filter)</t>
    </r>
  </si>
  <si>
    <r>
      <t xml:space="preserve">Ansicht bei "Start" des individuellen Filters ist ab Zeile 47 dargestellt. (Diese Auswahl entspricht auch der Zertifizierugsgrundlage).
</t>
    </r>
    <r>
      <rPr>
        <sz val="10"/>
        <color theme="2" tint="-0.749992370372631"/>
        <rFont val="Arial"/>
        <family val="2"/>
      </rPr>
      <t>(The selection when starting the individual filter is illustrated in row 47 (similar with basic of certification).)</t>
    </r>
  </si>
  <si>
    <r>
      <t xml:space="preserve">Weiblich:
</t>
    </r>
    <r>
      <rPr>
        <b/>
        <sz val="9"/>
        <color theme="2" tint="-0.749992370372631"/>
        <rFont val="Arial"/>
        <family val="2"/>
      </rPr>
      <t>(female)</t>
    </r>
  </si>
  <si>
    <r>
      <t xml:space="preserve">Männlich:
</t>
    </r>
    <r>
      <rPr>
        <b/>
        <sz val="9"/>
        <color theme="2" tint="-0.749992370372631"/>
        <rFont val="Arial"/>
        <family val="2"/>
      </rPr>
      <t>(male)</t>
    </r>
  </si>
  <si>
    <r>
      <t xml:space="preserve">Ja: 
</t>
    </r>
    <r>
      <rPr>
        <b/>
        <sz val="9"/>
        <color theme="2" tint="-0.749992370372631"/>
        <rFont val="Arial"/>
        <family val="2"/>
      </rPr>
      <t>(yes)</t>
    </r>
  </si>
  <si>
    <r>
      <t xml:space="preserve">Nein:
</t>
    </r>
    <r>
      <rPr>
        <b/>
        <sz val="9"/>
        <color theme="2" tint="-0.749992370372631"/>
        <rFont val="Arial"/>
        <family val="2"/>
      </rPr>
      <t>(no)</t>
    </r>
  </si>
  <si>
    <r>
      <t xml:space="preserve">Einseitig:
</t>
    </r>
    <r>
      <rPr>
        <b/>
        <sz val="9"/>
        <color theme="2" tint="-0.749992370372631"/>
        <rFont val="Arial"/>
        <family val="2"/>
      </rPr>
      <t>(one side)</t>
    </r>
  </si>
  <si>
    <r>
      <t xml:space="preserve">Fall
Fallinformationen
</t>
    </r>
    <r>
      <rPr>
        <b/>
        <sz val="8"/>
        <color theme="1"/>
        <rFont val="Arial"/>
        <family val="2"/>
      </rPr>
      <t xml:space="preserve">Krebsvorerkrankungen </t>
    </r>
    <r>
      <rPr>
        <b/>
        <sz val="10"/>
        <color rgb="FFFF0000"/>
        <rFont val="Arial"/>
        <family val="2"/>
      </rPr>
      <t xml:space="preserve">= N | leer  </t>
    </r>
    <r>
      <rPr>
        <b/>
        <sz val="10"/>
        <color theme="2" tint="-0.749992370372631"/>
        <rFont val="Arial"/>
        <family val="2"/>
      </rPr>
      <t>(empty)</t>
    </r>
  </si>
  <si>
    <r>
      <t xml:space="preserve">NO, ONV Fälle
</t>
    </r>
    <r>
      <rPr>
        <b/>
        <sz val="9"/>
        <color theme="2" tint="-0.749992370372631"/>
        <rFont val="Arial"/>
        <family val="2"/>
      </rPr>
      <t>(NO, ONV cases)</t>
    </r>
  </si>
  <si>
    <r>
      <t xml:space="preserve">ONN Fälle
</t>
    </r>
    <r>
      <rPr>
        <b/>
        <sz val="9"/>
        <color theme="2" tint="-0.749992370372631"/>
        <rFont val="Arial"/>
        <family val="2"/>
      </rPr>
      <t>(ONN cases)</t>
    </r>
  </si>
  <si>
    <r>
      <t xml:space="preserve">ONV, ONN Fälle
</t>
    </r>
    <r>
      <rPr>
        <b/>
        <sz val="9"/>
        <color theme="2" tint="-0.749992370372631"/>
        <rFont val="Arial"/>
        <family val="2"/>
      </rPr>
      <t>(ONV, ONN cases)</t>
    </r>
  </si>
  <si>
    <r>
      <t xml:space="preserve">NO Fälle
</t>
    </r>
    <r>
      <rPr>
        <b/>
        <sz val="9"/>
        <color theme="2" tint="-0.749992370372631"/>
        <rFont val="Arial"/>
        <family val="2"/>
      </rPr>
      <t>(NO cases)</t>
    </r>
  </si>
  <si>
    <r>
      <t xml:space="preserve">Neoadjuvant
</t>
    </r>
    <r>
      <rPr>
        <b/>
        <sz val="9"/>
        <color theme="2" tint="-0.749992370372631"/>
        <rFont val="Arial"/>
        <family val="2"/>
      </rPr>
      <t>(neoadjuvant)</t>
    </r>
  </si>
  <si>
    <r>
      <t xml:space="preserve">Adjuvant
</t>
    </r>
    <r>
      <rPr>
        <b/>
        <sz val="9"/>
        <color theme="2" tint="-0.749992370372631"/>
        <rFont val="Arial"/>
        <family val="2"/>
      </rPr>
      <t>(adjuvant)</t>
    </r>
  </si>
  <si>
    <r>
      <t xml:space="preserve">Intraoperativ
</t>
    </r>
    <r>
      <rPr>
        <b/>
        <sz val="9"/>
        <color theme="2" tint="-0.749992370372631"/>
        <rFont val="Arial"/>
        <family val="2"/>
      </rPr>
      <t>(intra-operative)</t>
    </r>
  </si>
  <si>
    <r>
      <rPr>
        <b/>
        <sz val="9"/>
        <rFont val="Arial"/>
        <family val="2"/>
      </rPr>
      <t>NO, ONV Fälle</t>
    </r>
    <r>
      <rPr>
        <b/>
        <sz val="9"/>
        <color rgb="FFFF0000"/>
        <rFont val="Arial"/>
        <family val="2"/>
      </rPr>
      <t xml:space="preserve">
</t>
    </r>
    <r>
      <rPr>
        <b/>
        <sz val="9"/>
        <color theme="2" tint="-0.749992370372631"/>
        <rFont val="Arial"/>
        <family val="2"/>
      </rPr>
      <t>(NO, ONV cases)</t>
    </r>
  </si>
  <si>
    <r>
      <t xml:space="preserve">Alle Fälle
</t>
    </r>
    <r>
      <rPr>
        <b/>
        <sz val="9"/>
        <color theme="2" tint="-0.749992370372631"/>
        <rFont val="Arial"/>
        <family val="2"/>
      </rPr>
      <t>(all cases)</t>
    </r>
  </si>
  <si>
    <r>
      <t xml:space="preserve">Ja
</t>
    </r>
    <r>
      <rPr>
        <b/>
        <sz val="9"/>
        <color theme="2" tint="-0.749992370372631"/>
        <rFont val="Arial"/>
        <family val="2"/>
      </rPr>
      <t>(yes)</t>
    </r>
  </si>
  <si>
    <r>
      <t xml:space="preserve">Nein
</t>
    </r>
    <r>
      <rPr>
        <b/>
        <sz val="9"/>
        <color theme="2" tint="-0.749992370372631"/>
        <rFont val="Arial"/>
        <family val="2"/>
      </rPr>
      <t>(no)</t>
    </r>
  </si>
  <si>
    <r>
      <t xml:space="preserve">BET
</t>
    </r>
    <r>
      <rPr>
        <b/>
        <sz val="10"/>
        <color theme="2" tint="-0.749992370372631"/>
        <rFont val="Arial"/>
        <family val="2"/>
      </rPr>
      <t>(BCT)</t>
    </r>
  </si>
  <si>
    <r>
      <t xml:space="preserve">Mastektomie
</t>
    </r>
    <r>
      <rPr>
        <b/>
        <sz val="9"/>
        <color theme="2" tint="-0.749992370372631"/>
        <rFont val="Arial"/>
        <family val="2"/>
      </rPr>
      <t>(Mastectomy)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</si>
  <si>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Basisdaten (= Fallübersicht)
</t>
    </r>
    <r>
      <rPr>
        <b/>
        <sz val="11"/>
        <color theme="2" tint="-0.749992370372631"/>
        <rFont val="Arial"/>
        <family val="2"/>
      </rPr>
      <t>Basic data (= case overview)</t>
    </r>
  </si>
  <si>
    <r>
      <t xml:space="preserve">davon innerhalb des gewählten Kennzahlenjahres 2015
</t>
    </r>
    <r>
      <rPr>
        <sz val="8"/>
        <color theme="2" tint="-0.749992370372631"/>
        <rFont val="Arial"/>
        <family val="2"/>
      </rPr>
      <t>(within indicator year 2015)</t>
    </r>
  </si>
  <si>
    <r>
      <t xml:space="preserve">davon außerhalb des gewählten Kennzahlenjahres 
</t>
    </r>
    <r>
      <rPr>
        <sz val="8"/>
        <color theme="2" tint="-0.749992370372631"/>
        <rFont val="Arial"/>
        <family val="2"/>
      </rPr>
      <t>(beyond indicator year 2015)</t>
    </r>
  </si>
  <si>
    <r>
      <t xml:space="preserve">davon innerhalb Ergebnisqualität (Zertifizierungsrelevante Daten: 2005 - 2015)
</t>
    </r>
    <r>
      <rPr>
        <sz val="8"/>
        <color theme="2" tint="-0.749992370372631"/>
        <rFont val="Arial"/>
        <family val="2"/>
      </rPr>
      <t>(within quality of results (certification relevant data: 2005 - 2015))</t>
    </r>
  </si>
  <si>
    <r>
      <t xml:space="preserve">davon außerhalb Ergebnisqualität (vor dem 01.01.2005 bzw. nach dem 31.12.2015)
</t>
    </r>
    <r>
      <rPr>
        <sz val="8"/>
        <color theme="2" tint="-0.749992370372631"/>
        <rFont val="Arial"/>
        <family val="2"/>
      </rPr>
      <t>(beyond quality of results (before 01.01.2005, after 31.12.2015 resp.))</t>
    </r>
  </si>
  <si>
    <r>
      <t xml:space="preserve">Daten-
qualität in %
</t>
    </r>
    <r>
      <rPr>
        <b/>
        <sz val="9"/>
        <color theme="2" tint="-0.749992370372631"/>
        <rFont val="Arial"/>
        <family val="2"/>
      </rPr>
      <t>(Quality of data in %)</t>
    </r>
  </si>
  <si>
    <r>
      <t>Primärfälle</t>
    </r>
    <r>
      <rPr>
        <vertAlign val="superscript"/>
        <sz val="9"/>
        <color indexed="8"/>
        <rFont val="Arial"/>
        <family val="2"/>
      </rPr>
      <t xml:space="preserve"> </t>
    </r>
    <r>
      <rPr>
        <vertAlign val="superscript"/>
        <sz val="8"/>
        <color indexed="8"/>
        <rFont val="Arial Black"/>
        <family val="2"/>
      </rPr>
      <t xml:space="preserve">4)
</t>
    </r>
    <r>
      <rPr>
        <sz val="8"/>
        <color theme="2" tint="-0.749992370372631"/>
        <rFont val="Arial Black"/>
        <family val="2"/>
      </rPr>
      <t xml:space="preserve">(primary cases </t>
    </r>
    <r>
      <rPr>
        <vertAlign val="superscript"/>
        <sz val="8"/>
        <color theme="2" tint="-0.749992370372631"/>
        <rFont val="Arial Black"/>
        <family val="2"/>
      </rPr>
      <t>4)</t>
    </r>
    <r>
      <rPr>
        <sz val="8"/>
        <color theme="2" tint="-0.749992370372631"/>
        <rFont val="Arial Black"/>
        <family val="2"/>
      </rPr>
      <t>)</t>
    </r>
  </si>
  <si>
    <r>
      <t>Primärfälle gesamt</t>
    </r>
    <r>
      <rPr>
        <vertAlign val="superscript"/>
        <sz val="8"/>
        <rFont val="Arial Black"/>
        <family val="2"/>
      </rPr>
      <t xml:space="preserve">7)
</t>
    </r>
    <r>
      <rPr>
        <sz val="8"/>
        <color theme="2" tint="-0.749992370372631"/>
        <rFont val="Arial Black"/>
        <family val="2"/>
      </rPr>
      <t>(primary cases total</t>
    </r>
    <r>
      <rPr>
        <vertAlign val="superscript"/>
        <sz val="8"/>
        <color theme="2" tint="-0.749992370372631"/>
        <rFont val="Arial Black"/>
        <family val="2"/>
      </rPr>
      <t xml:space="preserve"> 7)</t>
    </r>
    <r>
      <rPr>
        <sz val="8"/>
        <color theme="2" tint="-0.749992370372631"/>
        <rFont val="Arial Black"/>
        <family val="2"/>
      </rPr>
      <t>)</t>
    </r>
  </si>
  <si>
    <r>
      <t xml:space="preserve">Gesamt
</t>
    </r>
    <r>
      <rPr>
        <b/>
        <sz val="9"/>
        <color theme="2" tint="-0.749992370372631"/>
        <rFont val="Arial"/>
        <family val="2"/>
      </rPr>
      <t>(total)</t>
    </r>
  </si>
  <si>
    <r>
      <t xml:space="preserve">Spalte
</t>
    </r>
    <r>
      <rPr>
        <b/>
        <sz val="10"/>
        <color theme="2" tint="-0.749992370372631"/>
        <rFont val="Arial"/>
        <family val="2"/>
      </rPr>
      <t>(column)</t>
    </r>
  </si>
  <si>
    <r>
      <rPr>
        <b/>
        <sz val="10"/>
        <color indexed="8"/>
        <rFont val="Arial"/>
        <family val="2"/>
      </rPr>
      <t>ONN</t>
    </r>
    <r>
      <rPr>
        <sz val="10"/>
        <color indexed="8"/>
        <rFont val="Arial"/>
        <family val="2"/>
      </rPr>
      <t xml:space="preserve"> Primärfälle mit:
</t>
    </r>
    <r>
      <rPr>
        <sz val="10"/>
        <color theme="2" tint="-0.749992370372631"/>
        <rFont val="Arial"/>
        <family val="2"/>
      </rPr>
      <t>(ONN primary cases)</t>
    </r>
  </si>
  <si>
    <r>
      <rPr>
        <b/>
        <sz val="10"/>
        <color indexed="8"/>
        <rFont val="Arial"/>
        <family val="2"/>
      </rPr>
      <t xml:space="preserve">NO + ONV </t>
    </r>
    <r>
      <rPr>
        <sz val="10"/>
        <color indexed="8"/>
        <rFont val="Arial"/>
        <family val="2"/>
      </rPr>
      <t xml:space="preserve">Primärfälle mit:
</t>
    </r>
    <r>
      <rPr>
        <sz val="10"/>
        <color theme="2" tint="-0.749992370372631"/>
        <rFont val="Arial"/>
        <family val="2"/>
      </rPr>
      <t>(NO + ONV primary cases)</t>
    </r>
  </si>
  <si>
    <r>
      <rPr>
        <b/>
        <sz val="10"/>
        <rFont val="Arial"/>
        <family val="2"/>
      </rPr>
      <t>ONV</t>
    </r>
    <r>
      <rPr>
        <sz val="10"/>
        <rFont val="Arial"/>
        <family val="2"/>
      </rPr>
      <t xml:space="preserve"> Primärfälle mit:
</t>
    </r>
    <r>
      <rPr>
        <sz val="10"/>
        <color theme="2" tint="-0.749992370372631"/>
        <rFont val="Arial"/>
        <family val="2"/>
      </rPr>
      <t>(ONV primary cases)</t>
    </r>
  </si>
  <si>
    <r>
      <rPr>
        <b/>
        <sz val="10"/>
        <rFont val="Arial"/>
        <family val="2"/>
      </rPr>
      <t>ONN</t>
    </r>
    <r>
      <rPr>
        <sz val="10"/>
        <rFont val="Arial"/>
        <family val="2"/>
      </rPr>
      <t xml:space="preserve"> Primärfälle mit:
</t>
    </r>
    <r>
      <rPr>
        <sz val="10"/>
        <color theme="2" tint="-0.749992370372631"/>
        <rFont val="Arial"/>
        <family val="2"/>
      </rPr>
      <t>(ONN primary cases)</t>
    </r>
  </si>
  <si>
    <r>
      <t xml:space="preserve">Primärfälle
</t>
    </r>
    <r>
      <rPr>
        <sz val="10"/>
        <color theme="2" tint="-0.749992370372631"/>
        <rFont val="Arial"/>
        <family val="2"/>
      </rPr>
      <t>(Primary cases)</t>
    </r>
  </si>
  <si>
    <r>
      <t xml:space="preserve">Operierte Primärfälle Vorkennzahlenjahr
</t>
    </r>
    <r>
      <rPr>
        <sz val="10"/>
        <color theme="2" tint="-0.749992370372631"/>
        <rFont val="Arial"/>
        <family val="2"/>
      </rPr>
      <t>(Surgically treated primary cases (year previous to index year))</t>
    </r>
  </si>
  <si>
    <r>
      <t xml:space="preserve">Brustrekonstruktionen
bei operierten Primärfällen aus dem Vorkennzahlenjahr (5-883.-ff, 5-885.-ff, 5-886.ff, 5-889.2-5)
</t>
    </r>
    <r>
      <rPr>
        <sz val="10"/>
        <color theme="2" tint="-0.749992370372631"/>
        <rFont val="Arial"/>
        <family val="2"/>
      </rPr>
      <t>(Number of breast reconstructions (5-883.-ff, 5-885.-ff, 5-886.ff, 5-889.2-5))</t>
    </r>
  </si>
  <si>
    <r>
      <t xml:space="preserve">OncoBox Brust (OncoBox Breast Cancer)
KB 24 - Brustrekonstruktion
</t>
    </r>
    <r>
      <rPr>
        <b/>
        <sz val="11"/>
        <color theme="2" tint="-0.749992370372631"/>
        <rFont val="Arial"/>
        <family val="2"/>
      </rPr>
      <t>(KB 24 - Breast reconstruction)</t>
    </r>
  </si>
  <si>
    <r>
      <t xml:space="preserve">Angabe von Resektionsrand und Sicherheitsabstand durch Pathologen
</t>
    </r>
    <r>
      <rPr>
        <sz val="10"/>
        <color theme="2" tint="-0.749992370372631"/>
        <rFont val="Arial"/>
        <family val="2"/>
      </rPr>
      <t>(The resection margin and safety margin specified by the pathologist)</t>
    </r>
  </si>
  <si>
    <r>
      <t xml:space="preserve">Operierte Primärfälle 
</t>
    </r>
    <r>
      <rPr>
        <sz val="10"/>
        <color theme="2" tint="-0.749992370372631"/>
        <rFont val="Arial"/>
        <family val="2"/>
      </rPr>
      <t>(Surgically treated primary cases)</t>
    </r>
  </si>
  <si>
    <r>
      <rPr>
        <sz val="11"/>
        <color indexed="8"/>
        <rFont val="Arial"/>
        <family val="2"/>
      </rPr>
      <t>OncoBox Brust (OncoBox Breast Cancer)</t>
    </r>
    <r>
      <rPr>
        <b/>
        <sz val="11"/>
        <color indexed="8"/>
        <rFont val="Arial"/>
        <family val="2"/>
      </rPr>
      <t xml:space="preserve">
KB 25 - Angabe von Resektionsrand und Sicherheitsabstand
</t>
    </r>
    <r>
      <rPr>
        <b/>
        <sz val="11"/>
        <color theme="2" tint="-0.749992370372631"/>
        <rFont val="Arial"/>
        <family val="2"/>
      </rPr>
      <t>(KB 25 - Specification of the resection margin and safety margin)</t>
    </r>
  </si>
  <si>
    <r>
      <t xml:space="preserve">Primärfälle 
</t>
    </r>
    <r>
      <rPr>
        <sz val="10"/>
        <color theme="2" tint="-0.749992370372631"/>
        <rFont val="Arial"/>
        <family val="2"/>
      </rPr>
      <t>(Primary cases)</t>
    </r>
  </si>
  <si>
    <r>
      <t xml:space="preserve">Primärfälle die an ein klinisches u./o. epidemiologisches Krebsregister gemeldet wurden 
</t>
    </r>
    <r>
      <rPr>
        <sz val="10"/>
        <color theme="2" tint="-0.749992370372631"/>
        <rFont val="Arial"/>
        <family val="2"/>
      </rPr>
      <t>(Primary cases reported to a clinical and/or epidemiological cancer registry)</t>
    </r>
  </si>
  <si>
    <r>
      <rPr>
        <sz val="11"/>
        <color indexed="8"/>
        <rFont val="Arial"/>
        <family val="2"/>
      </rPr>
      <t>OncoBox Brust (OncoBox Breast Cancer)</t>
    </r>
    <r>
      <rPr>
        <b/>
        <sz val="11"/>
        <color indexed="8"/>
        <rFont val="Arial"/>
        <family val="2"/>
      </rPr>
      <t xml:space="preserve">
KB 26 - Meldung Krebsregister
</t>
    </r>
    <r>
      <rPr>
        <b/>
        <sz val="11"/>
        <color theme="2" tint="-0.749992370372631"/>
        <rFont val="Arial"/>
        <family val="2"/>
      </rPr>
      <t>(KB 26 - Report to the cancer registry)</t>
    </r>
  </si>
  <si>
    <r>
      <t xml:space="preserve">Zeile 33
</t>
    </r>
    <r>
      <rPr>
        <b/>
        <sz val="11"/>
        <color theme="2" tint="-0.749992370372631"/>
        <rFont val="Arial"/>
        <family val="2"/>
      </rPr>
      <t>(row 33)</t>
    </r>
  </si>
  <si>
    <r>
      <t xml:space="preserve">Zeile 34
</t>
    </r>
    <r>
      <rPr>
        <b/>
        <sz val="11"/>
        <color theme="2" tint="-0.749992370372631"/>
        <rFont val="Arial"/>
        <family val="2"/>
      </rPr>
      <t>(row 34)</t>
    </r>
  </si>
  <si>
    <r>
      <t xml:space="preserve">Zeile 36
</t>
    </r>
    <r>
      <rPr>
        <b/>
        <sz val="11"/>
        <color theme="2" tint="-0.749992370372631"/>
        <rFont val="Arial"/>
        <family val="2"/>
      </rPr>
      <t>(row 36)</t>
    </r>
  </si>
  <si>
    <r>
      <t xml:space="preserve">Erkrankungen (Frauen)
</t>
    </r>
    <r>
      <rPr>
        <b/>
        <sz val="11"/>
        <color theme="2" tint="-0.749992370372631"/>
        <rFont val="Arial"/>
        <family val="2"/>
      </rPr>
      <t>(primary cases (women))</t>
    </r>
  </si>
  <si>
    <r>
      <t xml:space="preserve">Erkrankungen (Männer)
</t>
    </r>
    <r>
      <rPr>
        <b/>
        <sz val="11"/>
        <color theme="2" tint="-0.749992370372631"/>
        <rFont val="Arial"/>
        <family val="2"/>
      </rPr>
      <t>(primary cases (men))</t>
    </r>
  </si>
  <si>
    <r>
      <t xml:space="preserve">Primärfälle mit Eintrag im Feld:
</t>
    </r>
    <r>
      <rPr>
        <sz val="10"/>
        <color theme="2" tint="-0.749992370372631"/>
        <rFont val="Arial"/>
        <family val="2"/>
      </rPr>
      <t>(primary cases with:)</t>
    </r>
  </si>
  <si>
    <r>
      <t xml:space="preserve">ODER </t>
    </r>
    <r>
      <rPr>
        <b/>
        <sz val="9"/>
        <color theme="2" tint="-0.749992370372631"/>
        <rFont val="Arial"/>
        <family val="2"/>
      </rPr>
      <t>(OR)</t>
    </r>
  </si>
  <si>
    <r>
      <t xml:space="preserve">Spalten M &amp; N 
</t>
    </r>
    <r>
      <rPr>
        <b/>
        <sz val="11"/>
        <color theme="2" tint="-0.749992370372631"/>
        <rFont val="Arial"/>
        <family val="2"/>
      </rPr>
      <t>(columns M &amp; N)</t>
    </r>
  </si>
  <si>
    <r>
      <t xml:space="preserve">Jahr der beiden Fälle unterscheidet sich um mehr als 1 Jahr (d.h. +/- 2 Jahre)
</t>
    </r>
    <r>
      <rPr>
        <sz val="8"/>
        <color theme="2" tint="-0.749992370372631"/>
        <rFont val="Arial"/>
        <family val="2"/>
      </rPr>
      <t>(the difference between the indicator year of both cases is more than 1  year (+/- 2 years))</t>
    </r>
  </si>
  <si>
    <r>
      <t xml:space="preserve">N | leer </t>
    </r>
    <r>
      <rPr>
        <sz val="9"/>
        <color theme="2" tint="-0.749992370372631"/>
        <rFont val="Arial"/>
        <family val="2"/>
      </rPr>
      <t>(empty)</t>
    </r>
  </si>
  <si>
    <r>
      <t xml:space="preserve">N | leer </t>
    </r>
    <r>
      <rPr>
        <sz val="8"/>
        <color theme="2" tint="-0.749992370372631"/>
        <rFont val="Arial"/>
        <family val="2"/>
      </rPr>
      <t>(empty)</t>
    </r>
  </si>
  <si>
    <r>
      <t xml:space="preserve">Feldname
</t>
    </r>
    <r>
      <rPr>
        <b/>
        <sz val="10"/>
        <color theme="2" tint="-0.749992370372631"/>
        <rFont val="Arial"/>
        <family val="2"/>
      </rPr>
      <t>(data field)</t>
    </r>
  </si>
  <si>
    <r>
      <t xml:space="preserve">Ausprägung
</t>
    </r>
    <r>
      <rPr>
        <b/>
        <sz val="10"/>
        <color theme="2" tint="-0.749992370372631"/>
        <rFont val="Arial"/>
        <family val="2"/>
      </rPr>
      <t>(value)</t>
    </r>
  </si>
  <si>
    <r>
      <t xml:space="preserve">Mögliche Ausprägungen
</t>
    </r>
    <r>
      <rPr>
        <b/>
        <sz val="10"/>
        <color theme="2" tint="-0.749992370372631"/>
        <rFont val="Arial"/>
        <family val="2"/>
      </rPr>
      <t>(possible values)</t>
    </r>
  </si>
  <si>
    <r>
      <t xml:space="preserve">Gültig für
</t>
    </r>
    <r>
      <rPr>
        <b/>
        <sz val="10"/>
        <color theme="2" tint="-0.749992370372631"/>
        <rFont val="Arial"/>
        <family val="2"/>
      </rPr>
      <t>(valid for)</t>
    </r>
  </si>
  <si>
    <r>
      <rPr>
        <sz val="11"/>
        <color indexed="8"/>
        <rFont val="Arial"/>
        <family val="2"/>
      </rPr>
      <t>OncoBox Brust (OncoBox Breast Cancer)</t>
    </r>
    <r>
      <rPr>
        <b/>
        <sz val="11"/>
        <color indexed="8"/>
        <rFont val="Arial"/>
        <family val="2"/>
      </rPr>
      <t xml:space="preserve">
Liste "Auffälligkeiten"
</t>
    </r>
    <r>
      <rPr>
        <b/>
        <sz val="11"/>
        <color theme="2" tint="-0.749992370372631"/>
        <rFont val="Arial"/>
        <family val="2"/>
      </rPr>
      <t>(Conspicuities)</t>
    </r>
  </si>
  <si>
    <r>
      <t xml:space="preserve">Basiskategorien
</t>
    </r>
    <r>
      <rPr>
        <b/>
        <sz val="10"/>
        <color theme="2" tint="-0.749992370372631"/>
        <rFont val="Arial"/>
        <family val="2"/>
      </rPr>
      <t>(categories)</t>
    </r>
  </si>
  <si>
    <r>
      <t xml:space="preserve">J | N | leer </t>
    </r>
    <r>
      <rPr>
        <sz val="8"/>
        <color theme="2" tint="-0.749992370372631"/>
        <rFont val="Arial"/>
        <family val="2"/>
      </rPr>
      <t>(empty)</t>
    </r>
  </si>
  <si>
    <r>
      <t xml:space="preserve">I | P | B | N | leer </t>
    </r>
    <r>
      <rPr>
        <sz val="8"/>
        <color theme="2" tint="-0.749992370372631"/>
        <rFont val="Arial"/>
        <family val="2"/>
      </rPr>
      <t>(empty)</t>
    </r>
  </si>
  <si>
    <r>
      <t xml:space="preserve">J | G | N | leer </t>
    </r>
    <r>
      <rPr>
        <sz val="8"/>
        <color theme="2" tint="-0.749992370372631"/>
        <rFont val="Arial"/>
        <family val="2"/>
      </rPr>
      <t>(empty)</t>
    </r>
  </si>
  <si>
    <r>
      <t xml:space="preserve">leer </t>
    </r>
    <r>
      <rPr>
        <sz val="8"/>
        <color theme="2" tint="-0.749992370372631"/>
        <rFont val="Arial"/>
        <family val="2"/>
      </rPr>
      <t>(empty)</t>
    </r>
  </si>
  <si>
    <r>
      <t>TX | leer</t>
    </r>
    <r>
      <rPr>
        <sz val="8"/>
        <color theme="2" tint="-0.749992370372631"/>
        <rFont val="Arial"/>
        <family val="2"/>
      </rPr>
      <t xml:space="preserve"> (empty)</t>
    </r>
  </si>
  <si>
    <r>
      <t xml:space="preserve">NX | leer </t>
    </r>
    <r>
      <rPr>
        <sz val="8"/>
        <color theme="2" tint="-0.749992370372631"/>
        <rFont val="Arial"/>
        <family val="2"/>
      </rPr>
      <t>(empty)</t>
    </r>
  </si>
  <si>
    <r>
      <t xml:space="preserve">MX | leer </t>
    </r>
    <r>
      <rPr>
        <sz val="8"/>
        <color theme="2" tint="-0.749992370372631"/>
        <rFont val="Arial"/>
        <family val="2"/>
      </rPr>
      <t>(empty)</t>
    </r>
  </si>
  <si>
    <r>
      <t xml:space="preserve">RX | leer </t>
    </r>
    <r>
      <rPr>
        <sz val="8"/>
        <color theme="2" tint="-0.749992370372631"/>
        <rFont val="Arial"/>
        <family val="2"/>
      </rPr>
      <t>(empty)</t>
    </r>
  </si>
  <si>
    <r>
      <t xml:space="preserve">X | leer </t>
    </r>
    <r>
      <rPr>
        <sz val="8"/>
        <color theme="2" tint="-0.749992370372631"/>
        <rFont val="Arial"/>
        <family val="2"/>
      </rPr>
      <t>(empty)</t>
    </r>
  </si>
  <si>
    <r>
      <t xml:space="preserve">TX | leer </t>
    </r>
    <r>
      <rPr>
        <sz val="8"/>
        <color theme="2" tint="-0.749992370372631"/>
        <rFont val="Arial"/>
        <family val="2"/>
      </rPr>
      <t>(empty)</t>
    </r>
  </si>
  <si>
    <t>X | leer (empty)</t>
  </si>
  <si>
    <t>leer (empty)</t>
  </si>
  <si>
    <r>
      <t>leer</t>
    </r>
    <r>
      <rPr>
        <sz val="8"/>
        <color theme="2" tint="-0.749992370372631"/>
        <rFont val="Arial"/>
        <family val="2"/>
      </rPr>
      <t xml:space="preserve"> (empty)</t>
    </r>
  </si>
  <si>
    <r>
      <t xml:space="preserve">y | leer </t>
    </r>
    <r>
      <rPr>
        <sz val="8"/>
        <color theme="2" tint="-0.749992370372631"/>
        <rFont val="Arial"/>
        <family val="2"/>
      </rPr>
      <t>(empty)</t>
    </r>
  </si>
  <si>
    <t>The data item date of BCT is missing</t>
  </si>
  <si>
    <t>The data item date of mastectomy is missing.</t>
  </si>
  <si>
    <t>The data item complications is empty. If there is no complication (yet) you can document "no".</t>
  </si>
  <si>
    <t>The data item reconstruction is empty. If there is no reconstruction (yet) you can document "no".</t>
  </si>
  <si>
    <t>The data item sentinel lymph node-excision is empty. If there is no sentinel lymph node-excision you can document "no".</t>
  </si>
  <si>
    <t>The data item axillary lymph node dissection is empty. If there is no axillary lymph node dissection you can document "no".</t>
  </si>
  <si>
    <t>The type of systemic treatment is missing.</t>
  </si>
  <si>
    <t>The data item life status is missing.</t>
  </si>
  <si>
    <t>The data item local recurrence is missing.</t>
  </si>
  <si>
    <t>The data item stage of tumour is missing.</t>
  </si>
  <si>
    <t>The data item metastasis (follow-up) is missing.</t>
  </si>
  <si>
    <t>The data item lymph node recurrence (follow-up) is missing.</t>
  </si>
  <si>
    <t>The data item secondary tumour is missing.</t>
  </si>
  <si>
    <t>The prefix y is missing although there was a neoadjuvant radiotherapy.</t>
  </si>
  <si>
    <t>The treatments are denoted as synchronous although the two carcinomas are diagnosed in different years.</t>
  </si>
  <si>
    <t>The prefix y is missing although there was a neoadjuvant systemic treatment.</t>
  </si>
  <si>
    <t>The date of diagnosis is after the date of death.</t>
  </si>
  <si>
    <t>The date of death is missing although the life status is death. If the date of death is unknown you can document the date of the last follow-up.</t>
  </si>
  <si>
    <r>
      <t xml:space="preserve">Fallinformationen 
</t>
    </r>
    <r>
      <rPr>
        <b/>
        <sz val="9"/>
        <color theme="2" tint="-0.749992370372631"/>
        <rFont val="Arial"/>
        <family val="2"/>
      </rPr>
      <t>(case information)</t>
    </r>
  </si>
  <si>
    <r>
      <t xml:space="preserve">Diagnose
</t>
    </r>
    <r>
      <rPr>
        <b/>
        <sz val="9"/>
        <color theme="2" tint="-0.749992370372631"/>
        <rFont val="Arial"/>
        <family val="2"/>
      </rPr>
      <t>(diagnosis)</t>
    </r>
  </si>
  <si>
    <t>basic information</t>
  </si>
  <si>
    <t>general information</t>
  </si>
  <si>
    <t>case</t>
  </si>
  <si>
    <t>case information</t>
  </si>
  <si>
    <t>diagnosis</t>
  </si>
  <si>
    <t>tumour board</t>
  </si>
  <si>
    <t>surgery</t>
  </si>
  <si>
    <t>postoperative histology</t>
  </si>
  <si>
    <t>radiotherapy</t>
  </si>
  <si>
    <t>systemic treatment</t>
  </si>
  <si>
    <t>process</t>
  </si>
  <si>
    <t>follow-up</t>
  </si>
  <si>
    <t>closure</t>
  </si>
  <si>
    <r>
      <t xml:space="preserve">Tumorkonferenz
</t>
    </r>
    <r>
      <rPr>
        <b/>
        <sz val="9"/>
        <color theme="2" tint="-0.749992370372631"/>
        <rFont val="Arial"/>
        <family val="2"/>
      </rPr>
      <t>(tumour board)</t>
    </r>
  </si>
  <si>
    <r>
      <t xml:space="preserve">Operation
</t>
    </r>
    <r>
      <rPr>
        <b/>
        <sz val="9"/>
        <color theme="2" tint="-0.749992370372631"/>
        <rFont val="Arial"/>
        <family val="2"/>
      </rPr>
      <t>(surgery)</t>
    </r>
  </si>
  <si>
    <r>
      <t xml:space="preserve">Operationsverlauf
</t>
    </r>
    <r>
      <rPr>
        <b/>
        <sz val="9"/>
        <color theme="2" tint="-0.749992370372631"/>
        <rFont val="Arial"/>
        <family val="2"/>
      </rPr>
      <t>(surgery course)</t>
    </r>
  </si>
  <si>
    <r>
      <t xml:space="preserve">Postoperative Histologie
</t>
    </r>
    <r>
      <rPr>
        <b/>
        <sz val="9"/>
        <color theme="2" tint="-0.749992370372631"/>
        <rFont val="Arial"/>
        <family val="2"/>
      </rPr>
      <t>(postoperative histology)</t>
    </r>
  </si>
  <si>
    <r>
      <t xml:space="preserve">Strahlentherapie
</t>
    </r>
    <r>
      <rPr>
        <b/>
        <sz val="9"/>
        <color theme="2" tint="-0.749992370372631"/>
        <rFont val="Arial"/>
        <family val="2"/>
      </rPr>
      <t>(radiotherapy)</t>
    </r>
  </si>
  <si>
    <r>
      <t xml:space="preserve">Systemische Therapie
</t>
    </r>
    <r>
      <rPr>
        <b/>
        <sz val="9"/>
        <color theme="2" tint="-0.749992370372631"/>
        <rFont val="Arial"/>
        <family val="2"/>
      </rPr>
      <t>(systemic treatment)</t>
    </r>
  </si>
  <si>
    <r>
      <t xml:space="preserve">Verlauf/Follow-Up
</t>
    </r>
    <r>
      <rPr>
        <b/>
        <sz val="9"/>
        <color theme="2" tint="-0.749992370372631"/>
        <rFont val="Arial"/>
        <family val="2"/>
      </rPr>
      <t>(follow-up)</t>
    </r>
  </si>
  <si>
    <r>
      <t xml:space="preserve">Stammdaten
</t>
    </r>
    <r>
      <rPr>
        <b/>
        <sz val="9"/>
        <color theme="2" tint="-0.749992370372631"/>
        <rFont val="Arial"/>
        <family val="2"/>
      </rPr>
      <t>(basic informations)</t>
    </r>
  </si>
  <si>
    <r>
      <t xml:space="preserve">Abschluss
</t>
    </r>
    <r>
      <rPr>
        <b/>
        <sz val="9"/>
        <color theme="2" tint="-0.749992370372631"/>
        <rFont val="Arial"/>
        <family val="2"/>
      </rPr>
      <t>(closure)</t>
    </r>
  </si>
  <si>
    <r>
      <t xml:space="preserve">Datum Fall 1 </t>
    </r>
    <r>
      <rPr>
        <sz val="8"/>
        <color theme="1"/>
        <rFont val="Calibri"/>
        <family val="2"/>
      </rPr>
      <t>≠</t>
    </r>
    <r>
      <rPr>
        <sz val="8"/>
        <color theme="1"/>
        <rFont val="Arial"/>
        <family val="2"/>
      </rPr>
      <t xml:space="preserve"> Datum Fall 2 (Jahr)</t>
    </r>
    <r>
      <rPr>
        <sz val="8"/>
        <color rgb="FFFF0000"/>
        <rFont val="Arial"/>
        <family val="2"/>
      </rPr>
      <t xml:space="preserve"> +/- 1
</t>
    </r>
    <r>
      <rPr>
        <sz val="8"/>
        <color theme="2" tint="-0.749992370372631"/>
        <rFont val="Arial"/>
        <family val="2"/>
      </rPr>
      <t>(date case 1 ≠ date case 2 (year) +/- 1)</t>
    </r>
  </si>
  <si>
    <r>
      <t xml:space="preserve">Diagnosedatum &gt; Sterbedatum
</t>
    </r>
    <r>
      <rPr>
        <sz val="8"/>
        <color theme="2" tint="-0.749992370372631"/>
        <rFont val="Arial"/>
        <family val="2"/>
      </rPr>
      <t>(date of diagnosis &gt; date of death)</t>
    </r>
  </si>
  <si>
    <r>
      <t xml:space="preserve">Strahlentherapie Datum &gt; Sterbedatum
</t>
    </r>
    <r>
      <rPr>
        <sz val="8"/>
        <color theme="2" tint="-0.749992370372631"/>
        <rFont val="Arial"/>
        <family val="2"/>
      </rPr>
      <t>(initiation radiotherapy &gt; date of death)</t>
    </r>
  </si>
  <si>
    <r>
      <t xml:space="preserve">Systemische Therapie Datum &gt; Sterbedatum
</t>
    </r>
    <r>
      <rPr>
        <sz val="8"/>
        <color theme="2" tint="-0.749992370372631"/>
        <rFont val="Arial"/>
        <family val="2"/>
      </rPr>
      <t>(initiation systemic treatment &gt; date of death)</t>
    </r>
  </si>
  <si>
    <r>
      <t xml:space="preserve">Nenner Nr. 1
</t>
    </r>
    <r>
      <rPr>
        <sz val="10"/>
        <color theme="2" tint="-0.749992370372631"/>
        <rFont val="Arial"/>
        <family val="2"/>
      </rPr>
      <t>(population indicator 1)</t>
    </r>
  </si>
  <si>
    <r>
      <t xml:space="preserve">Primärfälle
</t>
    </r>
    <r>
      <rPr>
        <sz val="10"/>
        <color theme="2" tint="-0.749992370372631"/>
        <rFont val="Arial"/>
        <family val="2"/>
      </rPr>
      <t>(primary cases)</t>
    </r>
  </si>
  <si>
    <r>
      <t xml:space="preserve">Operiert 
</t>
    </r>
    <r>
      <rPr>
        <sz val="10"/>
        <color theme="2" tint="-0.749992370372631"/>
        <rFont val="Arial"/>
        <family val="2"/>
      </rPr>
      <t>(surgically treated)</t>
    </r>
  </si>
  <si>
    <r>
      <t xml:space="preserve">Nicht-operiert
</t>
    </r>
    <r>
      <rPr>
        <sz val="10"/>
        <color theme="2" tint="-0.749992370372631"/>
        <rFont val="Arial"/>
        <family val="2"/>
      </rPr>
      <t>(no surgery)</t>
    </r>
  </si>
  <si>
    <r>
      <t xml:space="preserve">Mastektomie
</t>
    </r>
    <r>
      <rPr>
        <sz val="10"/>
        <color theme="2" tint="-0.749992370372631"/>
        <rFont val="Arial"/>
        <family val="2"/>
      </rPr>
      <t>(mastectomy)</t>
    </r>
  </si>
  <si>
    <r>
      <t xml:space="preserve">n. postoperativ vorgestellt
</t>
    </r>
    <r>
      <rPr>
        <sz val="10"/>
        <color theme="2" tint="-0.749992370372631"/>
        <rFont val="Arial"/>
        <family val="2"/>
      </rPr>
      <t>(no presentation)</t>
    </r>
  </si>
  <si>
    <r>
      <t xml:space="preserve">postoperativ vorgestellt
</t>
    </r>
    <r>
      <rPr>
        <sz val="10"/>
        <color theme="2" tint="-0.749992370372631"/>
        <rFont val="Arial"/>
        <family val="2"/>
      </rPr>
      <t>(postoperative presentation)</t>
    </r>
  </si>
  <si>
    <r>
      <t xml:space="preserve">Nenner KN 1:
</t>
    </r>
    <r>
      <rPr>
        <b/>
        <sz val="10"/>
        <color theme="2" tint="-0.749992370372631"/>
        <rFont val="Arial"/>
        <family val="2"/>
      </rPr>
      <t>(population indicator 1)</t>
    </r>
  </si>
  <si>
    <r>
      <t xml:space="preserve">ONV und ONN Fälle (im Kennzahlenjahr)
</t>
    </r>
    <r>
      <rPr>
        <b/>
        <sz val="10"/>
        <color theme="2" tint="-0.749992370372631"/>
        <rFont val="Arial"/>
        <family val="2"/>
      </rPr>
      <t>(ONV and ONN cases (indicator year))</t>
    </r>
  </si>
  <si>
    <r>
      <t xml:space="preserve">Feld
</t>
    </r>
    <r>
      <rPr>
        <b/>
        <sz val="8"/>
        <color theme="2" tint="-0.749992370372631"/>
        <rFont val="Arial"/>
        <family val="2"/>
      </rPr>
      <t>(data field)</t>
    </r>
  </si>
  <si>
    <r>
      <t xml:space="preserve">Beschreibung
</t>
    </r>
    <r>
      <rPr>
        <b/>
        <sz val="8"/>
        <color theme="2" tint="-0.749992370372631"/>
        <rFont val="Arial"/>
        <family val="2"/>
      </rPr>
      <t>(description)</t>
    </r>
  </si>
  <si>
    <r>
      <t xml:space="preserve">Ausprägung
</t>
    </r>
    <r>
      <rPr>
        <b/>
        <sz val="8"/>
        <color theme="2" tint="-0.749992370372631"/>
        <rFont val="Arial"/>
        <family val="2"/>
      </rPr>
      <t>(possible values)</t>
    </r>
  </si>
  <si>
    <r>
      <t xml:space="preserve">Notwendige Bedingungen
</t>
    </r>
    <r>
      <rPr>
        <b/>
        <sz val="8"/>
        <color theme="2" tint="-0.749992370372631"/>
        <rFont val="Arial"/>
        <family val="2"/>
      </rPr>
      <t>(values)</t>
    </r>
  </si>
  <si>
    <t>FAQ</t>
  </si>
  <si>
    <r>
      <t xml:space="preserve">Vorstellung in der postoperativen Tumorkonferenz bei operativen Primärfällen. 
</t>
    </r>
    <r>
      <rPr>
        <sz val="8"/>
        <color theme="2" tint="-0.749992370372631"/>
        <rFont val="Arial"/>
        <family val="2"/>
      </rPr>
      <t>(All surgically treated primary cases presented in the tumour conference)</t>
    </r>
  </si>
  <si>
    <r>
      <t xml:space="preserve">Nenner
</t>
    </r>
    <r>
      <rPr>
        <sz val="10"/>
        <color theme="2" tint="-0.749992370372631"/>
        <rFont val="Arial"/>
        <family val="2"/>
      </rPr>
      <t>(population)</t>
    </r>
  </si>
  <si>
    <r>
      <t xml:space="preserve">Schaubild </t>
    </r>
    <r>
      <rPr>
        <sz val="10"/>
        <color theme="2" tint="-0.749992370372631"/>
        <rFont val="Arial"/>
        <family val="2"/>
      </rPr>
      <t>(figure)</t>
    </r>
  </si>
  <si>
    <r>
      <t xml:space="preserve">Kennzahlendefinitionen auf Feldebene
</t>
    </r>
    <r>
      <rPr>
        <b/>
        <sz val="12"/>
        <color theme="2" tint="-0.749992370372631"/>
        <rFont val="Arial"/>
        <family val="2"/>
      </rPr>
      <t>(calculation indicator)</t>
    </r>
  </si>
  <si>
    <r>
      <t xml:space="preserve">Nenner KN 2:
</t>
    </r>
    <r>
      <rPr>
        <b/>
        <sz val="10"/>
        <color theme="2" tint="-0.749992370372631"/>
        <rFont val="Arial"/>
        <family val="2"/>
      </rPr>
      <t>(population indicator 2)</t>
    </r>
  </si>
  <si>
    <r>
      <t xml:space="preserve">Nenner Nr. 2
</t>
    </r>
    <r>
      <rPr>
        <sz val="10"/>
        <color theme="2" tint="-0.749992370372631"/>
        <rFont val="Arial"/>
        <family val="2"/>
      </rPr>
      <t>(population indicator 2)</t>
    </r>
  </si>
  <si>
    <r>
      <t xml:space="preserve">n. prätherapeutisch vorgestellt
</t>
    </r>
    <r>
      <rPr>
        <sz val="10"/>
        <color theme="2" tint="-0.749992370372631"/>
        <rFont val="Arial"/>
        <family val="2"/>
      </rPr>
      <t>(no presentation)</t>
    </r>
  </si>
  <si>
    <r>
      <t xml:space="preserve">Vorstellung in der prätherapeutischen Tumorkonferenz der Primärfälle
</t>
    </r>
    <r>
      <rPr>
        <sz val="8"/>
        <color theme="2" tint="-0.749992370372631"/>
        <rFont val="Arial"/>
        <family val="2"/>
      </rPr>
      <t xml:space="preserve">(primary cases presented in the pre-therapeutic tumour board) </t>
    </r>
  </si>
  <si>
    <r>
      <t xml:space="preserve">NO, ONV und ONN Fälle (im Kennzahlenjahr)
</t>
    </r>
    <r>
      <rPr>
        <b/>
        <sz val="10"/>
        <color theme="2" tint="-0.749992370372631"/>
        <rFont val="Arial"/>
        <family val="2"/>
      </rPr>
      <t>(NO, ONV and ONN cases (indicator year))</t>
    </r>
  </si>
  <si>
    <r>
      <t xml:space="preserve">1. Lokalrezidiv u./o. 1. Fernmetastasierung
</t>
    </r>
    <r>
      <rPr>
        <sz val="10"/>
        <color theme="2" tint="-0.749992370372631"/>
        <rFont val="Arial"/>
        <family val="2"/>
      </rPr>
      <t>(local recurrence/newly diagnosed metastases)</t>
    </r>
  </si>
  <si>
    <r>
      <t xml:space="preserve">keine Rezidive und Metastasen
</t>
    </r>
    <r>
      <rPr>
        <sz val="10"/>
        <color theme="2" tint="-0.749992370372631"/>
        <rFont val="Arial"/>
        <family val="2"/>
      </rPr>
      <t>(no recurrence and metastasis)</t>
    </r>
  </si>
  <si>
    <r>
      <t xml:space="preserve">n. vorgestellt
</t>
    </r>
    <r>
      <rPr>
        <sz val="10"/>
        <color theme="2" tint="-0.749992370372631"/>
        <rFont val="Arial"/>
        <family val="2"/>
      </rPr>
      <t>(no presentation)</t>
    </r>
  </si>
  <si>
    <r>
      <t xml:space="preserve">Nenner Nr. 3
</t>
    </r>
    <r>
      <rPr>
        <sz val="10"/>
        <color theme="2" tint="-0.749992370372631"/>
        <rFont val="Arial"/>
        <family val="2"/>
      </rPr>
      <t>(population indicator 3)</t>
    </r>
  </si>
  <si>
    <r>
      <t xml:space="preserve">keine Berechung durch XML-OncoBox
</t>
    </r>
    <r>
      <rPr>
        <sz val="11"/>
        <color theme="2" tint="-0.749992370372631"/>
        <rFont val="Arial"/>
        <family val="2"/>
      </rPr>
      <t>(no calculation via OncoBox Breast Cancer)</t>
    </r>
  </si>
  <si>
    <r>
      <t xml:space="preserve">Originaltext Kennzahlenbogen
</t>
    </r>
    <r>
      <rPr>
        <b/>
        <sz val="10"/>
        <color theme="2" tint="-0.749992370372631"/>
        <rFont val="Arial"/>
        <family val="2"/>
      </rPr>
      <t>(original text indicator)</t>
    </r>
  </si>
  <si>
    <r>
      <t xml:space="preserve">Auslegung
</t>
    </r>
    <r>
      <rPr>
        <b/>
        <sz val="10"/>
        <color theme="2" tint="-0.749992370372631"/>
        <rFont val="Arial"/>
        <family val="2"/>
      </rPr>
      <t>(interpretation)</t>
    </r>
  </si>
  <si>
    <r>
      <t xml:space="preserve">Nenner KN 5.1:
</t>
    </r>
    <r>
      <rPr>
        <b/>
        <sz val="10"/>
        <color theme="2" tint="-0.749992370372631"/>
        <rFont val="Arial"/>
        <family val="2"/>
      </rPr>
      <t>(population indicator 5.1)</t>
    </r>
  </si>
  <si>
    <r>
      <t xml:space="preserve">Nenner KN 12b:
</t>
    </r>
    <r>
      <rPr>
        <b/>
        <sz val="10"/>
        <color theme="2" tint="-0.749992370372631"/>
        <rFont val="Arial"/>
        <family val="2"/>
      </rPr>
      <t>(population indicator 12b)</t>
    </r>
  </si>
  <si>
    <r>
      <t xml:space="preserve">Nenner KN 19:
</t>
    </r>
    <r>
      <rPr>
        <b/>
        <sz val="10"/>
        <color theme="2" tint="-0.749992370372631"/>
        <rFont val="Arial"/>
        <family val="2"/>
      </rPr>
      <t>(population indicator 19)</t>
    </r>
  </si>
  <si>
    <r>
      <t xml:space="preserve">Nenner KN 24:
</t>
    </r>
    <r>
      <rPr>
        <b/>
        <sz val="10"/>
        <color theme="2" tint="-0.749992370372631"/>
        <rFont val="Arial"/>
        <family val="2"/>
      </rPr>
      <t>(population indicator 24)</t>
    </r>
  </si>
  <si>
    <r>
      <t xml:space="preserve">Nenner KN 25:
</t>
    </r>
    <r>
      <rPr>
        <b/>
        <sz val="10"/>
        <color theme="2" tint="-0.749992370372631"/>
        <rFont val="Arial"/>
        <family val="2"/>
      </rPr>
      <t>(population indicator 25)</t>
    </r>
  </si>
  <si>
    <r>
      <t xml:space="preserve">Nenner KN 26:
</t>
    </r>
    <r>
      <rPr>
        <b/>
        <sz val="10"/>
        <color theme="2" tint="-0.749992370372631"/>
        <rFont val="Arial"/>
        <family val="2"/>
      </rPr>
      <t>(population indicator 26)</t>
    </r>
  </si>
  <si>
    <r>
      <t xml:space="preserve">Primärfälle (im Kennzahlenjahr)
</t>
    </r>
    <r>
      <rPr>
        <sz val="10"/>
        <color theme="2" tint="-0.749992370372631"/>
        <rFont val="Arial"/>
        <family val="2"/>
      </rPr>
      <t>(primary cases (indicator year))</t>
    </r>
  </si>
  <si>
    <r>
      <t xml:space="preserve">Nenner Nr. 11
</t>
    </r>
    <r>
      <rPr>
        <sz val="10"/>
        <color theme="2" tint="-0.749992370372631"/>
        <rFont val="Arial"/>
        <family val="2"/>
      </rPr>
      <t>(population indicator 11)</t>
    </r>
  </si>
  <si>
    <r>
      <t xml:space="preserve">Nenner Nr. 13
</t>
    </r>
    <r>
      <rPr>
        <sz val="10"/>
        <color theme="2" tint="-0.749992370372631"/>
        <rFont val="Arial"/>
        <family val="2"/>
      </rPr>
      <t>(population indicator 13)</t>
    </r>
  </si>
  <si>
    <r>
      <t xml:space="preserve">Nenner Nr. 15
</t>
    </r>
    <r>
      <rPr>
        <sz val="10"/>
        <color theme="2" tint="-0.749992370372631"/>
        <rFont val="Arial"/>
        <family val="2"/>
      </rPr>
      <t>(population indicator 15)</t>
    </r>
  </si>
  <si>
    <r>
      <t xml:space="preserve">Nenner Nr. 17
</t>
    </r>
    <r>
      <rPr>
        <sz val="10"/>
        <color theme="2" tint="-0.749992370372631"/>
        <rFont val="Arial"/>
        <family val="2"/>
      </rPr>
      <t>(population indicator 17)</t>
    </r>
  </si>
  <si>
    <r>
      <t xml:space="preserve">Nenner Nr. 19
</t>
    </r>
    <r>
      <rPr>
        <sz val="10"/>
        <color theme="2" tint="-0.749992370372631"/>
        <rFont val="Arial"/>
        <family val="2"/>
      </rPr>
      <t>(population indicator 19)</t>
    </r>
  </si>
  <si>
    <r>
      <t xml:space="preserve">Nenner Nr. 22
</t>
    </r>
    <r>
      <rPr>
        <sz val="10"/>
        <color theme="2" tint="-0.749992370372631"/>
        <rFont val="Arial"/>
        <family val="2"/>
      </rPr>
      <t>(population indicator 22)</t>
    </r>
  </si>
  <si>
    <r>
      <t xml:space="preserve">Nenner Nr. 24
</t>
    </r>
    <r>
      <rPr>
        <sz val="10"/>
        <color theme="2" tint="-0.749992370372631"/>
        <rFont val="Arial"/>
        <family val="2"/>
      </rPr>
      <t>(population indicator 24)</t>
    </r>
  </si>
  <si>
    <r>
      <t xml:space="preserve">Nenner Nr. 25
</t>
    </r>
    <r>
      <rPr>
        <sz val="10"/>
        <color theme="2" tint="-0.749992370372631"/>
        <rFont val="Arial"/>
        <family val="2"/>
      </rPr>
      <t>(population indicator 25)</t>
    </r>
  </si>
  <si>
    <r>
      <t xml:space="preserve">Nenner Nr. 26
</t>
    </r>
    <r>
      <rPr>
        <sz val="10"/>
        <color theme="2" tint="-0.749992370372631"/>
        <rFont val="Arial"/>
        <family val="2"/>
      </rPr>
      <t>(population indicator 26)</t>
    </r>
  </si>
  <si>
    <r>
      <t xml:space="preserve">Chemotherapie
</t>
    </r>
    <r>
      <rPr>
        <sz val="10"/>
        <color theme="2" tint="-0.749992370372631"/>
        <rFont val="Arial"/>
        <family val="2"/>
      </rPr>
      <t>(chemotherapy)</t>
    </r>
  </si>
  <si>
    <r>
      <t xml:space="preserve">Steroidrezeptor positiv
</t>
    </r>
    <r>
      <rPr>
        <sz val="10"/>
        <color theme="2" tint="-0.749992370372631"/>
        <rFont val="Arial"/>
        <family val="2"/>
      </rPr>
      <t>(steroid receptor positive)</t>
    </r>
  </si>
  <si>
    <r>
      <t xml:space="preserve">Steroidrez. Neg.
</t>
    </r>
    <r>
      <rPr>
        <sz val="10"/>
        <color theme="2" tint="-0.749992370372631"/>
        <rFont val="Arial"/>
        <family val="2"/>
      </rPr>
      <t>(receptor negative)</t>
    </r>
  </si>
  <si>
    <r>
      <t xml:space="preserve">Endokrine Therapie
</t>
    </r>
    <r>
      <rPr>
        <sz val="10"/>
        <color theme="2" tint="-0.749992370372631"/>
        <rFont val="Arial"/>
        <family val="2"/>
      </rPr>
      <t>(endocrine therapy)</t>
    </r>
  </si>
  <si>
    <r>
      <t xml:space="preserve">HER-2 positiv
</t>
    </r>
    <r>
      <rPr>
        <sz val="10"/>
        <color theme="2" tint="-0.749992370372631"/>
        <rFont val="Arial"/>
        <family val="2"/>
      </rPr>
      <t>(HER-2 positive)</t>
    </r>
  </si>
  <si>
    <r>
      <t xml:space="preserve">HER-2 negativ
</t>
    </r>
    <r>
      <rPr>
        <sz val="10"/>
        <color theme="2" tint="-0.749992370372631"/>
        <rFont val="Arial"/>
        <family val="2"/>
      </rPr>
      <t>(HER-2 negative)</t>
    </r>
  </si>
  <si>
    <r>
      <t xml:space="preserve">Steroidrez. Positiv
</t>
    </r>
    <r>
      <rPr>
        <sz val="10"/>
        <color theme="2" tint="-0.749992370372631"/>
        <rFont val="Arial"/>
        <family val="2"/>
      </rPr>
      <t>(steroid receptor positive)</t>
    </r>
  </si>
  <si>
    <r>
      <t xml:space="preserve">Steroidrez. Negativ
</t>
    </r>
    <r>
      <rPr>
        <sz val="10"/>
        <color theme="2" tint="-0.749992370372631"/>
        <rFont val="Arial"/>
        <family val="2"/>
      </rPr>
      <t>(receptor negative)</t>
    </r>
  </si>
  <si>
    <r>
      <t xml:space="preserve">Beratung durch Sozialdienst
</t>
    </r>
    <r>
      <rPr>
        <sz val="10"/>
        <color theme="2" tint="-0.749992370372631"/>
        <rFont val="Arial"/>
        <family val="2"/>
      </rPr>
      <t>(social services counselling)</t>
    </r>
  </si>
  <si>
    <r>
      <t xml:space="preserve">Primärfälle 
</t>
    </r>
    <r>
      <rPr>
        <sz val="10"/>
        <color theme="2" tint="-0.749992370372631"/>
        <rFont val="Arial"/>
        <family val="2"/>
      </rPr>
      <t>(primary cases)</t>
    </r>
  </si>
  <si>
    <r>
      <t xml:space="preserve">Primärfälle in Studien mit Ethikvotum
</t>
    </r>
    <r>
      <rPr>
        <sz val="10"/>
        <color theme="2" tint="-0.749992370372631"/>
        <rFont val="Arial"/>
        <family val="2"/>
      </rPr>
      <t>(patients who were included in a study subject to an ethics vote)</t>
    </r>
  </si>
  <si>
    <r>
      <t xml:space="preserve">Prätherapeutische Stanz- oder Vakuumbiopsie
</t>
    </r>
    <r>
      <rPr>
        <sz val="10"/>
        <color theme="2" tint="-0.749992370372631"/>
        <rFont val="Arial"/>
        <family val="2"/>
      </rPr>
      <t>(pre-therapeutic punch or vacuum biopsy)</t>
    </r>
  </si>
  <si>
    <r>
      <t xml:space="preserve">pT1 (inkl. ypT1)
</t>
    </r>
    <r>
      <rPr>
        <sz val="10"/>
        <color theme="2" tint="-0.749992370372631"/>
        <rFont val="Arial"/>
        <family val="2"/>
      </rPr>
      <t>(pT1 (including ypT1))</t>
    </r>
  </si>
  <si>
    <r>
      <t xml:space="preserve">Axilladissektion
</t>
    </r>
    <r>
      <rPr>
        <sz val="10"/>
        <color theme="2" tint="-0.749992370372631"/>
        <rFont val="Arial"/>
        <family val="2"/>
      </rPr>
      <t>(axillary lymph node dissection)</t>
    </r>
  </si>
  <si>
    <r>
      <t xml:space="preserve">Bestimmung Nodalstatus
</t>
    </r>
    <r>
      <rPr>
        <sz val="10"/>
        <color theme="2" tint="-0.749992370372631"/>
        <rFont val="Arial"/>
        <family val="2"/>
      </rPr>
      <t>(determination nodal status)</t>
    </r>
  </si>
  <si>
    <r>
      <t xml:space="preserve">negatives pN-Staging
</t>
    </r>
    <r>
      <rPr>
        <sz val="10"/>
        <color theme="2" tint="-0.749992370372631"/>
        <rFont val="Arial"/>
        <family val="2"/>
      </rPr>
      <t>(negative pN staging)</t>
    </r>
  </si>
  <si>
    <r>
      <t xml:space="preserve">keine präoperative tumorspezifische Therapie
</t>
    </r>
    <r>
      <rPr>
        <sz val="10"/>
        <color theme="2" tint="-0.749992370372631"/>
        <rFont val="Arial"/>
        <family val="2"/>
      </rPr>
      <t>(no preoperative tumour-specific therapy)</t>
    </r>
  </si>
  <si>
    <r>
      <t xml:space="preserve">alleinige SLNE
</t>
    </r>
    <r>
      <rPr>
        <sz val="10"/>
        <color theme="2" tint="-0.749992370372631"/>
        <rFont val="Arial"/>
        <family val="2"/>
      </rPr>
      <t>(only sentinel node biopsy)</t>
    </r>
  </si>
  <si>
    <r>
      <t xml:space="preserve">BET / Mastektomie
</t>
    </r>
    <r>
      <rPr>
        <sz val="10"/>
        <color theme="2" tint="-0.749992370372631"/>
        <rFont val="Arial"/>
        <family val="2"/>
      </rPr>
      <t>(BCT / mastectomy)</t>
    </r>
  </si>
  <si>
    <r>
      <t xml:space="preserve">nicht-operiert
</t>
    </r>
    <r>
      <rPr>
        <sz val="10"/>
        <color theme="2" tint="-0.749992370372631"/>
        <rFont val="Arial"/>
        <family val="2"/>
      </rPr>
      <t>(no surgery)</t>
    </r>
  </si>
  <si>
    <r>
      <t xml:space="preserve">intraoperatives Präparatröngten
</t>
    </r>
    <r>
      <rPr>
        <sz val="10"/>
        <color theme="2" tint="-0.749992370372631"/>
        <rFont val="Arial"/>
        <family val="2"/>
      </rPr>
      <t>(intra-operative specimen x-ray)</t>
    </r>
  </si>
  <si>
    <r>
      <t xml:space="preserve">Revisions-Op infolge postoperativer Komplikationen
</t>
    </r>
    <r>
      <rPr>
        <sz val="10"/>
        <color theme="2" tint="-0.749992370372631"/>
        <rFont val="Arial"/>
        <family val="2"/>
      </rPr>
      <t>(Revision surgery due to postoperative complications)</t>
    </r>
  </si>
  <si>
    <r>
      <t xml:space="preserve">Primärfälle </t>
    </r>
    <r>
      <rPr>
        <b/>
        <sz val="10"/>
        <color theme="1"/>
        <rFont val="Arial"/>
        <family val="2"/>
      </rPr>
      <t xml:space="preserve">(Vorkennzahlenjahr)
</t>
    </r>
    <r>
      <rPr>
        <sz val="10"/>
        <color theme="2" tint="-0.749992370372631"/>
        <rFont val="Arial"/>
        <family val="2"/>
      </rPr>
      <t>(primary cases (year previous to indicator year))</t>
    </r>
  </si>
  <si>
    <r>
      <t xml:space="preserve">Brustrekonstruktion
</t>
    </r>
    <r>
      <rPr>
        <sz val="10"/>
        <color theme="2" tint="-0.749992370372631"/>
        <rFont val="Arial"/>
        <family val="2"/>
      </rPr>
      <t>(breast reconstructions)</t>
    </r>
  </si>
  <si>
    <r>
      <t xml:space="preserve">Primärfälle
</t>
    </r>
    <r>
      <rPr>
        <sz val="10"/>
        <color theme="2" tint="-0.749992370372631"/>
        <rFont val="Arial"/>
        <family val="2"/>
      </rPr>
      <t>(primary case)</t>
    </r>
  </si>
  <si>
    <r>
      <t xml:space="preserve">Angabe Resektionsrand &amp; Sicherheitsabstand
</t>
    </r>
    <r>
      <rPr>
        <sz val="10"/>
        <color theme="2" tint="-0.749992370372631"/>
        <rFont val="Arial"/>
        <family val="2"/>
      </rPr>
      <t>(resection margin and safety margin specified by the pathologist)</t>
    </r>
  </si>
  <si>
    <r>
      <t xml:space="preserve">Meldung an klinisches u./o. epidemiologisches Krebsregister
</t>
    </r>
    <r>
      <rPr>
        <sz val="10"/>
        <color theme="2" tint="-0.749992370372631"/>
        <rFont val="Arial"/>
        <family val="2"/>
      </rPr>
      <t>(cases reported to a clinical and/or epidemiological cancer registry)</t>
    </r>
  </si>
  <si>
    <r>
      <t xml:space="preserve">Operierte Fälle mit BET
</t>
    </r>
    <r>
      <rPr>
        <sz val="8"/>
        <color theme="2" tint="-0.749992370372631"/>
        <rFont val="Arial"/>
        <family val="2"/>
      </rPr>
      <t>(surgically treated cases with BCT)</t>
    </r>
  </si>
  <si>
    <r>
      <t xml:space="preserve">ONV Fälle aus Kennzahlenjahr mit:
</t>
    </r>
    <r>
      <rPr>
        <b/>
        <sz val="10"/>
        <color theme="2" tint="-0.749992370372631"/>
        <rFont val="Arial"/>
        <family val="2"/>
      </rPr>
      <t>(ONV cases in indicator year)</t>
    </r>
  </si>
  <si>
    <r>
      <t xml:space="preserve">ONN Fälle aus Kennzahlenjahr mit:
</t>
    </r>
    <r>
      <rPr>
        <b/>
        <sz val="10"/>
        <color theme="2" tint="-0.749992370372631"/>
        <rFont val="Arial"/>
        <family val="2"/>
      </rPr>
      <t>(ONN cases in indicator year)</t>
    </r>
  </si>
  <si>
    <r>
      <t xml:space="preserve">ONV Fälle aus Kennzahlenjahr mit:
</t>
    </r>
    <r>
      <rPr>
        <b/>
        <sz val="10"/>
        <color theme="2" tint="-0.749992370372631"/>
        <rFont val="Arial"/>
        <family val="2"/>
      </rPr>
      <t>(ONV cases in the indicator year)</t>
    </r>
  </si>
  <si>
    <r>
      <t xml:space="preserve">ONN Fälle aus Kennzahlenjahr mit:
</t>
    </r>
    <r>
      <rPr>
        <b/>
        <sz val="10"/>
        <color theme="2" tint="-0.749992370372631"/>
        <rFont val="Arial"/>
        <family val="2"/>
      </rPr>
      <t>(ONN cases in the indicator year)</t>
    </r>
  </si>
  <si>
    <r>
      <t xml:space="preserve">NO Fälle aus Kennzahlenjahr mit:
</t>
    </r>
    <r>
      <rPr>
        <b/>
        <sz val="10"/>
        <color theme="2" tint="-0.749992370372631"/>
        <rFont val="Arial"/>
        <family val="2"/>
      </rPr>
      <t>(NO cases in the indicator year)</t>
    </r>
  </si>
  <si>
    <r>
      <t xml:space="preserve">ONV Fälle aus Kennzahlenjahr mit:
</t>
    </r>
    <r>
      <rPr>
        <b/>
        <sz val="10"/>
        <color theme="2" tint="-0.749992370372631"/>
        <rFont val="Arial"/>
        <family val="2"/>
      </rPr>
      <t>(ONV case in the indicator year)</t>
    </r>
  </si>
  <si>
    <r>
      <t xml:space="preserve">ONN Fälle aus Kennzahlenjahr mit:
</t>
    </r>
    <r>
      <rPr>
        <b/>
        <sz val="10"/>
        <color theme="2" tint="-0.749992370372631"/>
        <rFont val="Arial"/>
        <family val="2"/>
      </rPr>
      <t>(ONN case in the indicator year)</t>
    </r>
  </si>
  <si>
    <r>
      <t xml:space="preserve">Steroidrezeptor positive
</t>
    </r>
    <r>
      <rPr>
        <sz val="8"/>
        <color theme="2" tint="-0.749992370372631"/>
        <rFont val="Arial"/>
        <family val="2"/>
      </rPr>
      <t>(steroid receptor positive)</t>
    </r>
  </si>
  <si>
    <r>
      <t xml:space="preserve">HER-2 positiv
</t>
    </r>
    <r>
      <rPr>
        <sz val="8"/>
        <color theme="2" tint="-0.749992370372631"/>
        <rFont val="Arial"/>
        <family val="2"/>
      </rPr>
      <t>(HER-2 positive)</t>
    </r>
  </si>
  <si>
    <r>
      <t xml:space="preserve">NO, ONV und ONN Fälle 
</t>
    </r>
    <r>
      <rPr>
        <b/>
        <sz val="10"/>
        <color theme="2" tint="-0.749992370372631"/>
        <rFont val="Arial"/>
        <family val="2"/>
      </rPr>
      <t>(NO, ONV and ONN cases)</t>
    </r>
  </si>
  <si>
    <r>
      <t xml:space="preserve">Psychoonkologische Betreuung
</t>
    </r>
    <r>
      <rPr>
        <sz val="8"/>
        <color theme="2" tint="-0.749992370372631"/>
        <rFont val="Arial"/>
        <family val="2"/>
      </rPr>
      <t>(psycho-oncological care)</t>
    </r>
  </si>
  <si>
    <r>
      <rPr>
        <u/>
        <sz val="10"/>
        <color indexed="8"/>
        <rFont val="Arial"/>
        <family val="2"/>
      </rPr>
      <t>Primärfälle</t>
    </r>
    <r>
      <rPr>
        <sz val="10"/>
        <color indexed="8"/>
        <rFont val="Arial"/>
        <family val="2"/>
      </rPr>
      <t xml:space="preserve"> im ausgewählten Kennzahlenjahr 
</t>
    </r>
    <r>
      <rPr>
        <sz val="10"/>
        <color theme="2" tint="-0.749992370372631"/>
        <rFont val="Arial"/>
        <family val="2"/>
      </rPr>
      <t>(primary cases in the indicator year)</t>
    </r>
  </si>
  <si>
    <r>
      <rPr>
        <u/>
        <sz val="10"/>
        <color theme="1"/>
        <rFont val="Arial"/>
        <family val="2"/>
      </rPr>
      <t>Primärfälle,</t>
    </r>
    <r>
      <rPr>
        <sz val="10"/>
        <color theme="1"/>
        <rFont val="Arial"/>
        <family val="2"/>
      </rPr>
      <t xml:space="preserve"> die stationär oder ambulant durch den Sozialdienst beraten wurden
</t>
    </r>
    <r>
      <rPr>
        <sz val="10"/>
        <color theme="2" tint="-0.749992370372631"/>
        <rFont val="Arial"/>
        <family val="2"/>
      </rPr>
      <t>(primary cases, who received social services counselling)</t>
    </r>
  </si>
  <si>
    <r>
      <t xml:space="preserve">Berechung auf </t>
    </r>
    <r>
      <rPr>
        <b/>
        <sz val="11"/>
        <color theme="1"/>
        <rFont val="Arial"/>
        <family val="2"/>
      </rPr>
      <t>Primärfälle</t>
    </r>
    <r>
      <rPr>
        <sz val="11"/>
        <color theme="1"/>
        <rFont val="Arial"/>
        <family val="2"/>
      </rPr>
      <t xml:space="preserve"> beschränkt
</t>
    </r>
    <r>
      <rPr>
        <sz val="11"/>
        <color theme="2" tint="-0.749992370372631"/>
        <rFont val="Arial"/>
        <family val="2"/>
      </rPr>
      <t>(calculation restricted to primary cases)</t>
    </r>
  </si>
  <si>
    <r>
      <t xml:space="preserve">Primärfall in Studie mit Ethikvotum
</t>
    </r>
    <r>
      <rPr>
        <sz val="8"/>
        <color theme="2" tint="-0.749992370372631"/>
        <rFont val="Arial"/>
        <family val="2"/>
      </rPr>
      <t>(primary cases who were included in a study subject to an ethics vote)</t>
    </r>
  </si>
  <si>
    <r>
      <t xml:space="preserve">ONV und ONN Fälle aus Kennzahlenjahr
</t>
    </r>
    <r>
      <rPr>
        <b/>
        <sz val="10"/>
        <color theme="2" tint="-0.749992370372631"/>
        <rFont val="Arial"/>
        <family val="2"/>
      </rPr>
      <t>(ONV and ONN cases in the indicator year)</t>
    </r>
  </si>
  <si>
    <r>
      <t xml:space="preserve">Prätherapeutische Stanz- oder Vakuumbiopsie
</t>
    </r>
    <r>
      <rPr>
        <sz val="8"/>
        <color theme="2" tint="-0.749992370372631"/>
        <rFont val="Arial"/>
        <family val="2"/>
      </rPr>
      <t>(pre-therapeutic punch or vacuum biopsy)</t>
    </r>
  </si>
  <si>
    <r>
      <t xml:space="preserve">NO, ONV und ONN Fälle
</t>
    </r>
    <r>
      <rPr>
        <b/>
        <sz val="10"/>
        <color theme="2" tint="-0.749992370372631"/>
        <rFont val="Arial"/>
        <family val="2"/>
      </rPr>
      <t>(NO, ONV and ONN cases)</t>
    </r>
  </si>
  <si>
    <r>
      <t xml:space="preserve">Primärfälle mit pT1 (inkl. ypT1)
</t>
    </r>
    <r>
      <rPr>
        <sz val="8"/>
        <color theme="2" tint="-0.749992370372631"/>
        <rFont val="Arial"/>
        <family val="2"/>
      </rPr>
      <t>(primary cases with pT1 (including ypT1))</t>
    </r>
  </si>
  <si>
    <r>
      <t xml:space="preserve">ONV und ONN Fälle aus Kennzahlenjahr mit:
</t>
    </r>
    <r>
      <rPr>
        <b/>
        <sz val="10"/>
        <color theme="2" tint="-0.749992370372631"/>
        <rFont val="Arial"/>
        <family val="2"/>
      </rPr>
      <t>(ONV and ONN cases in the indicator year)</t>
    </r>
  </si>
  <si>
    <r>
      <t xml:space="preserve">Operierte Primärfälle mit Mastektomie
</t>
    </r>
    <r>
      <rPr>
        <sz val="8"/>
        <color theme="2" tint="-0.749992370372631"/>
        <rFont val="Arial"/>
        <family val="2"/>
      </rPr>
      <t>(surgically treated primary cases with mastectomy)</t>
    </r>
  </si>
  <si>
    <r>
      <t xml:space="preserve">Axilläre Lymphknotenentnahme
</t>
    </r>
    <r>
      <rPr>
        <sz val="8"/>
        <color theme="2" tint="-0.749992370372631"/>
        <rFont val="Arial"/>
        <family val="2"/>
      </rPr>
      <t>(axillary lymph node dissection)</t>
    </r>
  </si>
  <si>
    <r>
      <rPr>
        <u/>
        <sz val="10"/>
        <color theme="1"/>
        <rFont val="Arial"/>
        <family val="2"/>
      </rPr>
      <t>Primärfälle</t>
    </r>
    <r>
      <rPr>
        <sz val="10"/>
        <color theme="1"/>
        <rFont val="Arial"/>
        <family val="2"/>
      </rPr>
      <t xml:space="preserve"> im Nenner, bei denen intraoperativ ein Präparatröngten oder eine Präparatsonographie durchgeführt wurde
</t>
    </r>
    <r>
      <rPr>
        <sz val="10"/>
        <color theme="2" tint="-0.749992370372631"/>
        <rFont val="Arial"/>
        <family val="2"/>
      </rPr>
      <t>(primary cases in population with intra-operative specimen x-ray in cases of mammographic wire localisation and primary cases in population with intraoperative specimen sonography in cases of sonographic wire localisation)</t>
    </r>
  </si>
  <si>
    <r>
      <t xml:space="preserve">Revisionseingriff aufgrund postoperativer Komplikationen
</t>
    </r>
    <r>
      <rPr>
        <sz val="8"/>
        <color theme="2" tint="-0.749992370372631"/>
        <rFont val="Arial"/>
        <family val="2"/>
      </rPr>
      <t>(Revision surgery due to postoperative complications)</t>
    </r>
  </si>
  <si>
    <r>
      <t xml:space="preserve">ONV und ONN Fälle aus Vorkennzahlenjahr
</t>
    </r>
    <r>
      <rPr>
        <b/>
        <sz val="10"/>
        <color theme="2" tint="-0.749992370372631"/>
        <rFont val="Arial"/>
        <family val="2"/>
      </rPr>
      <t>(ONV and ONN cases in the year previous to the indicator year)</t>
    </r>
  </si>
  <si>
    <r>
      <t xml:space="preserve">Rekonstruktion
</t>
    </r>
    <r>
      <rPr>
        <sz val="8"/>
        <color theme="2" tint="-0.749992370372631"/>
        <rFont val="Arial"/>
        <family val="2"/>
      </rPr>
      <t>(breast reconstructions)</t>
    </r>
  </si>
  <si>
    <r>
      <t xml:space="preserve">nicht leer 
</t>
    </r>
    <r>
      <rPr>
        <sz val="8"/>
        <color theme="2" tint="-0.749992370372631"/>
        <rFont val="Arial"/>
        <family val="2"/>
      </rPr>
      <t>(not empty)</t>
    </r>
  </si>
  <si>
    <r>
      <t xml:space="preserve">NO, ONV und ONN Fälle aus Kennzahlenjahr
</t>
    </r>
    <r>
      <rPr>
        <b/>
        <sz val="10"/>
        <color theme="2" tint="-0.749992370372631"/>
        <rFont val="Arial"/>
        <family val="2"/>
      </rPr>
      <t>(NO, ONV and ONN cases in the indicator year)</t>
    </r>
  </si>
  <si>
    <r>
      <t xml:space="preserve">Meldung an klinisches u./o. epidemiologisches Krebsregister
</t>
    </r>
    <r>
      <rPr>
        <sz val="8"/>
        <color theme="2" tint="-0.749992370372631"/>
        <rFont val="Arial"/>
        <family val="2"/>
      </rPr>
      <t>(cases reported to a clinical and/or epidemiological cancer registry)</t>
    </r>
  </si>
  <si>
    <t xml:space="preserve">RGB </t>
  </si>
  <si>
    <r>
      <t xml:space="preserve">i.O.
</t>
    </r>
    <r>
      <rPr>
        <sz val="8"/>
        <color theme="2" tint="-0.749992370372631"/>
        <rFont val="Arial"/>
        <family val="2"/>
      </rPr>
      <t>(all right)</t>
    </r>
  </si>
  <si>
    <r>
      <t xml:space="preserve">i.O. 
(Plausibilität unklar)
</t>
    </r>
    <r>
      <rPr>
        <sz val="8"/>
        <color theme="2" tint="-0.749992370372631"/>
        <rFont val="Arial"/>
        <family val="2"/>
      </rPr>
      <t>(all right
(implausibile))</t>
    </r>
  </si>
  <si>
    <r>
      <t xml:space="preserve">Ausprägung </t>
    </r>
    <r>
      <rPr>
        <sz val="10"/>
        <color theme="2" tint="-0.749992370372631"/>
        <rFont val="Arial"/>
        <family val="2"/>
      </rPr>
      <t>(Value)</t>
    </r>
  </si>
  <si>
    <r>
      <t xml:space="preserve">Kennzahlenkategorien
</t>
    </r>
    <r>
      <rPr>
        <sz val="10"/>
        <color theme="2" tint="-0.749992370372631"/>
        <rFont val="Arial"/>
        <family val="2"/>
      </rPr>
      <t>(categorie)</t>
    </r>
  </si>
  <si>
    <r>
      <t xml:space="preserve">1. Inkorrekt
</t>
    </r>
    <r>
      <rPr>
        <sz val="10"/>
        <color theme="2" tint="-0.749992370372631"/>
        <rFont val="Arial"/>
        <family val="2"/>
      </rPr>
      <t>(1. incorrect)</t>
    </r>
  </si>
  <si>
    <r>
      <t xml:space="preserve">2. i.O. (Plausibilität unklar)
</t>
    </r>
    <r>
      <rPr>
        <sz val="10"/>
        <color theme="2" tint="-0.749992370372631"/>
        <rFont val="Arial"/>
        <family val="2"/>
      </rPr>
      <t>(2. all right (implausible))</t>
    </r>
  </si>
  <si>
    <r>
      <t xml:space="preserve">4. i.O.
</t>
    </r>
    <r>
      <rPr>
        <sz val="10"/>
        <color theme="2" tint="-0.749992370372631"/>
        <rFont val="Arial"/>
        <family val="2"/>
      </rPr>
      <t>(4. all right)</t>
    </r>
  </si>
  <si>
    <r>
      <t xml:space="preserve">Kennzahlen
</t>
    </r>
    <r>
      <rPr>
        <sz val="10"/>
        <color theme="2" tint="-0.749992370372631"/>
        <rFont val="Arial"/>
        <family val="2"/>
      </rPr>
      <t>(indicators)</t>
    </r>
  </si>
  <si>
    <r>
      <t xml:space="preserve">Inkorrekt
</t>
    </r>
    <r>
      <rPr>
        <sz val="8"/>
        <color theme="2" tint="-0.749992370372631"/>
        <rFont val="Arial"/>
        <family val="2"/>
      </rPr>
      <t>(incorrect)</t>
    </r>
  </si>
  <si>
    <r>
      <t xml:space="preserve">Unvollständig
</t>
    </r>
    <r>
      <rPr>
        <sz val="8"/>
        <color theme="2" tint="-0.749992370372631"/>
        <rFont val="Arial"/>
        <family val="2"/>
      </rPr>
      <t>(incomplete)</t>
    </r>
  </si>
  <si>
    <r>
      <t xml:space="preserve">A) Sollvorgabe mit ≥ und Plausigrenze mit &gt;
</t>
    </r>
    <r>
      <rPr>
        <sz val="9"/>
        <color theme="2" tint="-0.749992370372631"/>
        <rFont val="Arial"/>
        <family val="2"/>
      </rPr>
      <t>(A) Target with ≥ and plausibility limit with &gt;)</t>
    </r>
  </si>
  <si>
    <r>
      <t xml:space="preserve">B) Sollvorgabe mit </t>
    </r>
    <r>
      <rPr>
        <sz val="9"/>
        <color theme="1"/>
        <rFont val="Malgun Gothic"/>
        <family val="2"/>
        <charset val="129"/>
      </rPr>
      <t>≤</t>
    </r>
    <r>
      <rPr>
        <sz val="9"/>
        <color theme="1"/>
        <rFont val="Arial"/>
        <family val="2"/>
      </rPr>
      <t xml:space="preserve"> und Plausigrenze mit &lt;
</t>
    </r>
    <r>
      <rPr>
        <sz val="9"/>
        <color theme="2" tint="-0.749992370372631"/>
        <rFont val="Arial"/>
        <family val="2"/>
      </rPr>
      <t>(B) Target with ≤ and plausibility limit with &lt;)</t>
    </r>
  </si>
  <si>
    <r>
      <t xml:space="preserve">C) Nur Sollvorgabe mit ≥
</t>
    </r>
    <r>
      <rPr>
        <sz val="9"/>
        <color theme="2" tint="-0.749992370372631"/>
        <rFont val="Arial"/>
        <family val="2"/>
      </rPr>
      <t>(C) Only Target with ≥)</t>
    </r>
  </si>
  <si>
    <r>
      <t xml:space="preserve">D) Nur Sollvorgabe mit </t>
    </r>
    <r>
      <rPr>
        <sz val="9"/>
        <color theme="1"/>
        <rFont val="Malgun Gothic"/>
        <family val="2"/>
        <charset val="129"/>
      </rPr>
      <t xml:space="preserve">≤
</t>
    </r>
    <r>
      <rPr>
        <sz val="9"/>
        <color theme="2" tint="-0.749992370372631"/>
        <rFont val="Malgun Gothic"/>
        <family val="2"/>
      </rPr>
      <t>(D) Only Target with ≤)</t>
    </r>
  </si>
  <si>
    <r>
      <t xml:space="preserve">E) Nur Sollvorgabe mit zwei Grenzen </t>
    </r>
    <r>
      <rPr>
        <sz val="9"/>
        <color theme="1"/>
        <rFont val="Malgun Gothic"/>
        <family val="2"/>
        <charset val="129"/>
      </rPr>
      <t xml:space="preserve">≤ und </t>
    </r>
    <r>
      <rPr>
        <sz val="9"/>
        <color theme="1"/>
        <rFont val="Calibri"/>
        <family val="2"/>
      </rPr>
      <t xml:space="preserve">≥
</t>
    </r>
    <r>
      <rPr>
        <sz val="9"/>
        <color theme="2" tint="-0.749992370372631"/>
        <rFont val="Arial"/>
        <family val="2"/>
      </rPr>
      <t xml:space="preserve">(E) Target with </t>
    </r>
    <r>
      <rPr>
        <sz val="9"/>
        <color theme="2" tint="-0.749992370372631"/>
        <rFont val="Calibri"/>
        <family val="2"/>
      </rPr>
      <t xml:space="preserve">≤ </t>
    </r>
    <r>
      <rPr>
        <sz val="9"/>
        <color theme="2" tint="-0.749992370372631"/>
        <rFont val="Arial"/>
        <family val="2"/>
      </rPr>
      <t>and</t>
    </r>
    <r>
      <rPr>
        <sz val="9"/>
        <color theme="2" tint="-0.749992370372631"/>
        <rFont val="Calibri"/>
        <family val="2"/>
      </rPr>
      <t xml:space="preserve"> ≥</t>
    </r>
    <r>
      <rPr>
        <sz val="9"/>
        <color theme="2" tint="-0.749992370372631"/>
        <rFont val="Arial"/>
        <family val="2"/>
      </rPr>
      <t>)</t>
    </r>
  </si>
  <si>
    <r>
      <t xml:space="preserve">F) Zwei Plausibilitätsgrenzen mit &lt; und &gt;
</t>
    </r>
    <r>
      <rPr>
        <sz val="9"/>
        <color theme="2" tint="-0.749992370372631"/>
        <rFont val="Arial"/>
        <family val="2"/>
      </rPr>
      <t>(F) Plausibility limits with &lt; and &gt;)</t>
    </r>
  </si>
  <si>
    <r>
      <t xml:space="preserve">G) Zwei Plausibilitätsgrenzen mit &lt; und =
</t>
    </r>
    <r>
      <rPr>
        <sz val="9"/>
        <color theme="2" tint="-0.749992370372631"/>
        <rFont val="Arial"/>
        <family val="2"/>
      </rPr>
      <t>(G) Plausibility limits with &lt; and =)</t>
    </r>
  </si>
  <si>
    <r>
      <t xml:space="preserve">H) Nur Zähler
</t>
    </r>
    <r>
      <rPr>
        <sz val="9"/>
        <color theme="2" tint="-0.749992370372631"/>
        <rFont val="Arial"/>
        <family val="2"/>
      </rPr>
      <t>(H) Only numerator)</t>
    </r>
  </si>
  <si>
    <r>
      <t xml:space="preserve">I) Keine Vorgaben
</t>
    </r>
    <r>
      <rPr>
        <sz val="9"/>
        <color theme="2" tint="-0.749992370372631"/>
        <rFont val="Arial"/>
        <family val="2"/>
      </rPr>
      <t>(I) No target)</t>
    </r>
  </si>
  <si>
    <r>
      <t xml:space="preserve">J) keine Farbe
</t>
    </r>
    <r>
      <rPr>
        <sz val="9"/>
        <color theme="2" tint="-0.749992370372631"/>
        <rFont val="Arial"/>
        <family val="2"/>
      </rPr>
      <t>(J) no color)</t>
    </r>
  </si>
  <si>
    <r>
      <rPr>
        <sz val="9"/>
        <color rgb="FF7030A0"/>
        <rFont val="Arial"/>
        <family val="2"/>
      </rPr>
      <t>%</t>
    </r>
    <r>
      <rPr>
        <sz val="8"/>
        <color theme="1"/>
        <rFont val="Arial"/>
        <family val="2"/>
      </rPr>
      <t xml:space="preserve"> &lt;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</si>
  <si>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rPr>
        <sz val="9"/>
        <color rgb="FF7030A0"/>
        <rFont val="Arial"/>
        <family val="2"/>
      </rPr>
      <t>%</t>
    </r>
    <r>
      <rPr>
        <sz val="8"/>
        <color rgb="FF7030A0"/>
        <rFont val="Arial"/>
        <family val="2"/>
      </rPr>
      <t xml:space="preserve"> </t>
    </r>
    <r>
      <rPr>
        <sz val="8"/>
        <color theme="1"/>
        <rFont val="Arial"/>
        <family val="2"/>
      </rPr>
      <t xml:space="preserve">&lt;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</si>
  <si>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Plausigrenze </t>
    </r>
    <r>
      <rPr>
        <sz val="8"/>
        <color theme="2" tint="-0.749992370372631"/>
        <rFont val="Arial"/>
        <family val="2"/>
      </rPr>
      <t>(plausibility limit)</t>
    </r>
  </si>
  <si>
    <r>
      <rPr>
        <sz val="8"/>
        <rFont val="Arial"/>
        <family val="2"/>
      </rPr>
      <t xml:space="preserve">0,00% ≤ </t>
    </r>
    <r>
      <rPr>
        <sz val="9"/>
        <color rgb="FF7030A0"/>
        <rFont val="Arial"/>
        <family val="2"/>
      </rPr>
      <t>%</t>
    </r>
    <r>
      <rPr>
        <sz val="8"/>
        <color theme="1"/>
        <rFont val="Arial"/>
        <family val="2"/>
      </rPr>
      <t xml:space="preserve"> &lt; Sollvorgabe </t>
    </r>
    <r>
      <rPr>
        <sz val="8"/>
        <color theme="2" tint="-0.749992370372631"/>
        <rFont val="Arial"/>
        <family val="2"/>
      </rPr>
      <t>(target)</t>
    </r>
  </si>
  <si>
    <r>
      <t>Plausigrenze</t>
    </r>
    <r>
      <rPr>
        <sz val="8"/>
        <color theme="2" tint="-0.749992370372631"/>
        <rFont val="Arial"/>
        <family val="2"/>
      </rPr>
      <t xml:space="preserve"> (plausibility limit)</t>
    </r>
    <r>
      <rPr>
        <sz val="8"/>
        <color theme="1"/>
        <rFont val="Arial"/>
        <family val="2"/>
      </rPr>
      <t xml:space="preserve">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</si>
  <si>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Plausigrenze </t>
    </r>
    <r>
      <rPr>
        <sz val="8"/>
        <color theme="2" tint="-0.749992370372631"/>
        <rFont val="Arial"/>
        <family val="2"/>
      </rPr>
      <t>(plausibility limit)</t>
    </r>
    <r>
      <rPr>
        <sz val="8"/>
        <color theme="1"/>
        <rFont val="Arial"/>
        <family val="2"/>
      </rPr>
      <t xml:space="preserve"> &lt; </t>
    </r>
    <r>
      <rPr>
        <sz val="9"/>
        <color rgb="FF7030A0"/>
        <rFont val="Arial"/>
        <family val="2"/>
      </rPr>
      <t>%</t>
    </r>
    <r>
      <rPr>
        <sz val="8"/>
        <color theme="1"/>
        <rFont val="Arial"/>
        <family val="2"/>
      </rPr>
      <t xml:space="preserve"> ≤ Sollvorgabe </t>
    </r>
    <r>
      <rPr>
        <sz val="8"/>
        <color theme="2" tint="-0.749992370372631"/>
        <rFont val="Arial"/>
        <family val="2"/>
      </rPr>
      <t>(target)</t>
    </r>
  </si>
  <si>
    <r>
      <rPr>
        <sz val="8"/>
        <rFont val="Arial"/>
        <family val="2"/>
      </rPr>
      <t xml:space="preserve">100,00% </t>
    </r>
    <r>
      <rPr>
        <sz val="8"/>
        <rFont val="Calibri"/>
        <family val="2"/>
      </rPr>
      <t>≥</t>
    </r>
    <r>
      <rPr>
        <sz val="8"/>
        <color rgb="FFFF0000"/>
        <rFont val="Arial"/>
        <family val="2"/>
      </rPr>
      <t xml:space="preserve"> </t>
    </r>
    <r>
      <rPr>
        <sz val="9"/>
        <color rgb="FF7030A0"/>
        <rFont val="Arial"/>
        <family val="2"/>
      </rPr>
      <t>%</t>
    </r>
    <r>
      <rPr>
        <sz val="8"/>
        <color theme="1"/>
        <rFont val="Arial"/>
        <family val="2"/>
      </rPr>
      <t xml:space="preserve"> &gt;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</si>
  <si>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&lt; Plausigrenze </t>
    </r>
    <r>
      <rPr>
        <sz val="8"/>
        <color theme="2" tint="-0.749992370372631"/>
        <rFont val="Arial"/>
        <family val="2"/>
      </rPr>
      <t>(plausibility limit)</t>
    </r>
  </si>
  <si>
    <r>
      <rPr>
        <sz val="8"/>
        <rFont val="Arial"/>
        <family val="2"/>
      </rPr>
      <t xml:space="preserve"> 0,00% ≤</t>
    </r>
    <r>
      <rPr>
        <sz val="8"/>
        <color rgb="FFFF0000"/>
        <rFont val="Arial"/>
        <family val="2"/>
      </rPr>
      <t xml:space="preserve"> </t>
    </r>
    <r>
      <rPr>
        <sz val="9"/>
        <color rgb="FF7030A0"/>
        <rFont val="Arial"/>
        <family val="2"/>
      </rPr>
      <t>%</t>
    </r>
    <r>
      <rPr>
        <sz val="8"/>
        <color theme="1"/>
        <rFont val="Arial"/>
        <family val="2"/>
      </rPr>
      <t xml:space="preserve"> &lt; Sollvorgabe </t>
    </r>
    <r>
      <rPr>
        <sz val="8"/>
        <color theme="2" tint="-0.749992370372631"/>
        <rFont val="Arial"/>
        <family val="2"/>
      </rPr>
      <t>(target)</t>
    </r>
  </si>
  <si>
    <r>
      <t xml:space="preserve">100,00%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</si>
  <si>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 Sollvorgabe </t>
    </r>
    <r>
      <rPr>
        <sz val="8"/>
        <color theme="2" tint="-0.749992370372631"/>
        <rFont val="Arial"/>
        <family val="2"/>
      </rPr>
      <t>(target)</t>
    </r>
  </si>
  <si>
    <r>
      <rPr>
        <sz val="9"/>
        <color rgb="FF7030A0"/>
        <rFont val="Arial"/>
        <family val="2"/>
      </rPr>
      <t>%</t>
    </r>
    <r>
      <rPr>
        <sz val="8"/>
        <rFont val="Arial"/>
        <family val="2"/>
      </rPr>
      <t xml:space="preserve"> = 0,00%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</si>
  <si>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Plausigrenze 2 </t>
    </r>
    <r>
      <rPr>
        <sz val="8"/>
        <color theme="2" tint="-0.749992370372631"/>
        <rFont val="Arial"/>
        <family val="2"/>
      </rPr>
      <t>(plausibility limit 2)</t>
    </r>
    <r>
      <rPr>
        <sz val="8"/>
        <color theme="1"/>
        <rFont val="Arial"/>
        <family val="2"/>
      </rPr>
      <t xml:space="preserve"> &lt; </t>
    </r>
    <r>
      <rPr>
        <sz val="9"/>
        <color rgb="FF7030A0"/>
        <rFont val="Arial"/>
        <family val="2"/>
      </rPr>
      <t>%</t>
    </r>
    <r>
      <rPr>
        <sz val="8"/>
        <color theme="1"/>
        <rFont val="Arial"/>
        <family val="2"/>
      </rPr>
      <t xml:space="preserve"> &lt; 100,00%</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</si>
  <si>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 Plausigrenze 2 </t>
    </r>
    <r>
      <rPr>
        <sz val="8"/>
        <color theme="2" tint="-0.749992370372631"/>
        <rFont val="Arial"/>
        <family val="2"/>
      </rPr>
      <t>(plausibility limit 2)</t>
    </r>
  </si>
  <si>
    <r>
      <rPr>
        <sz val="8"/>
        <color rgb="FF7030A0"/>
        <rFont val="Arial"/>
        <family val="2"/>
      </rPr>
      <t xml:space="preserve">Zähler </t>
    </r>
    <r>
      <rPr>
        <sz val="8"/>
        <color theme="1"/>
        <rFont val="Arial"/>
        <family val="2"/>
      </rPr>
      <t xml:space="preserve">&lt; Sollvorgabe </t>
    </r>
    <r>
      <rPr>
        <sz val="8"/>
        <color theme="2" tint="-0.749992370372631"/>
        <rFont val="Arial"/>
        <family val="2"/>
      </rPr>
      <t>(target)</t>
    </r>
  </si>
  <si>
    <r>
      <rPr>
        <sz val="8"/>
        <color rgb="FF7030A0"/>
        <rFont val="Arial"/>
        <family val="2"/>
      </rPr>
      <t>Zähler</t>
    </r>
    <r>
      <rPr>
        <sz val="8"/>
        <color theme="1"/>
        <rFont val="Arial"/>
        <family val="2"/>
      </rPr>
      <t xml:space="preserve"> </t>
    </r>
    <r>
      <rPr>
        <sz val="8"/>
        <color theme="1"/>
        <rFont val="Calibri"/>
        <family val="2"/>
      </rPr>
      <t>≥</t>
    </r>
    <r>
      <rPr>
        <sz val="8"/>
        <color theme="1"/>
        <rFont val="Arial"/>
        <family val="2"/>
      </rPr>
      <t xml:space="preserve"> Sollvorgabe</t>
    </r>
    <r>
      <rPr>
        <sz val="8"/>
        <color theme="2" tint="-0.749992370372631"/>
        <rFont val="Arial"/>
        <family val="2"/>
      </rPr>
      <t xml:space="preserve"> (target)</t>
    </r>
  </si>
  <si>
    <r>
      <rPr>
        <sz val="9"/>
        <color rgb="FF7030A0"/>
        <rFont val="Arial"/>
        <family val="2"/>
      </rPr>
      <t>%</t>
    </r>
    <r>
      <rPr>
        <sz val="9"/>
        <rFont val="Arial"/>
        <family val="2"/>
      </rPr>
      <t xml:space="preserve"> &gt; 0,00%</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</si>
  <si>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r>
      <rPr>
        <sz val="8"/>
        <rFont val="Arial"/>
        <family val="2"/>
      </rPr>
      <t xml:space="preserve"> &lt; Plausigrenze 2 </t>
    </r>
    <r>
      <rPr>
        <sz val="8"/>
        <color theme="2" tint="-0.749992370372631"/>
        <rFont val="Arial"/>
        <family val="2"/>
      </rPr>
      <t>(plausibility limit 2)</t>
    </r>
  </si>
  <si>
    <r>
      <t xml:space="preserve">Plausigrenze 1 </t>
    </r>
    <r>
      <rPr>
        <sz val="8"/>
        <color theme="2" tint="-0.749992370372631"/>
        <rFont val="Arial"/>
        <family val="2"/>
      </rPr>
      <t>(plausibility limit 1)</t>
    </r>
    <r>
      <rPr>
        <sz val="8"/>
        <color theme="1"/>
        <rFont val="Arial"/>
        <family val="2"/>
      </rPr>
      <t xml:space="preserve"> ≤ </t>
    </r>
    <r>
      <rPr>
        <sz val="9"/>
        <color rgb="FF7030A0"/>
        <rFont val="Arial"/>
        <family val="2"/>
      </rPr>
      <t>%</t>
    </r>
    <r>
      <rPr>
        <sz val="8"/>
        <rFont val="Arial"/>
        <family val="2"/>
      </rPr>
      <t xml:space="preserve"> ≤ Plausigrenze 2 </t>
    </r>
    <r>
      <rPr>
        <sz val="8"/>
        <color theme="2" tint="-0.749992370372631"/>
        <rFont val="Arial"/>
        <family val="2"/>
      </rPr>
      <t>(plausibility limit 2)</t>
    </r>
  </si>
  <si>
    <r>
      <t xml:space="preserve">Sollvorgabe 1 </t>
    </r>
    <r>
      <rPr>
        <sz val="8"/>
        <color theme="2" tint="-0.749992370372631"/>
        <rFont val="Arial"/>
        <family val="2"/>
      </rPr>
      <t>(target 1)</t>
    </r>
    <r>
      <rPr>
        <sz val="8"/>
        <color theme="1"/>
        <rFont val="Arial"/>
        <family val="2"/>
      </rPr>
      <t xml:space="preserve"> ≤ </t>
    </r>
    <r>
      <rPr>
        <sz val="9"/>
        <color rgb="FF7030A0"/>
        <rFont val="Arial"/>
        <family val="2"/>
      </rPr>
      <t>%</t>
    </r>
    <r>
      <rPr>
        <sz val="8"/>
        <color theme="1"/>
        <rFont val="Arial"/>
        <family val="2"/>
      </rPr>
      <t xml:space="preserve"> ≤ Sollvorgabe 2 </t>
    </r>
    <r>
      <rPr>
        <sz val="8"/>
        <color theme="2" tint="-0.749992370372631"/>
        <rFont val="Arial"/>
        <family val="2"/>
      </rPr>
      <t>(target 2)</t>
    </r>
  </si>
  <si>
    <r>
      <rPr>
        <sz val="8"/>
        <rFont val="Arial"/>
        <family val="2"/>
      </rPr>
      <t xml:space="preserve"> 0,00% ≤ </t>
    </r>
    <r>
      <rPr>
        <sz val="9"/>
        <color rgb="FF7030A0"/>
        <rFont val="Arial"/>
        <family val="2"/>
      </rPr>
      <t>%</t>
    </r>
    <r>
      <rPr>
        <sz val="9"/>
        <color theme="1"/>
        <rFont val="Arial"/>
        <family val="2"/>
      </rPr>
      <t xml:space="preserve"> </t>
    </r>
    <r>
      <rPr>
        <sz val="8"/>
        <color theme="1"/>
        <rFont val="Arial"/>
        <family val="2"/>
      </rPr>
      <t xml:space="preserve">&lt; Sollvorgabe 1 </t>
    </r>
    <r>
      <rPr>
        <sz val="8"/>
        <color theme="2" tint="-0.749992370372631"/>
        <rFont val="Arial"/>
        <family val="2"/>
      </rPr>
      <t xml:space="preserve">(target 1) </t>
    </r>
    <r>
      <rPr>
        <sz val="8"/>
        <color theme="1"/>
        <rFont val="Arial"/>
        <family val="2"/>
      </rPr>
      <t xml:space="preserve">
ODER </t>
    </r>
    <r>
      <rPr>
        <sz val="8"/>
        <color theme="2" tint="-0.749992370372631"/>
        <rFont val="Arial"/>
        <family val="2"/>
      </rPr>
      <t>(OR)</t>
    </r>
    <r>
      <rPr>
        <sz val="8"/>
        <color theme="1"/>
        <rFont val="Arial"/>
        <family val="2"/>
      </rPr>
      <t xml:space="preserve">
100,00% ≥ </t>
    </r>
    <r>
      <rPr>
        <sz val="9"/>
        <color rgb="FF7030A0"/>
        <rFont val="Arial"/>
        <family val="2"/>
      </rPr>
      <t>%</t>
    </r>
    <r>
      <rPr>
        <sz val="8"/>
        <color theme="1"/>
        <rFont val="Arial"/>
        <family val="2"/>
      </rPr>
      <t xml:space="preserve"> &gt; Sollvorgabe 2 </t>
    </r>
    <r>
      <rPr>
        <sz val="8"/>
        <color theme="2" tint="-0.749992370372631"/>
        <rFont val="Arial"/>
        <family val="2"/>
      </rPr>
      <t>(target 2)</t>
    </r>
  </si>
  <si>
    <r>
      <t xml:space="preserve">UND </t>
    </r>
    <r>
      <rPr>
        <b/>
        <sz val="9"/>
        <color theme="2" tint="-0.749992370372631"/>
        <rFont val="Arial"/>
        <family val="2"/>
      </rPr>
      <t>(AND)</t>
    </r>
  </si>
  <si>
    <r>
      <t xml:space="preserve">yyyy-mm-dd ≤ 31.12.Vorkennzahlenjahr </t>
    </r>
    <r>
      <rPr>
        <sz val="8"/>
        <color theme="2" tint="-0.749992370372631"/>
        <rFont val="Arial"/>
        <family val="2"/>
      </rPr>
      <t>(year previous to indicator year)</t>
    </r>
  </si>
  <si>
    <r>
      <t xml:space="preserve">Verstorben
</t>
    </r>
    <r>
      <rPr>
        <b/>
        <sz val="9"/>
        <color theme="2" tint="-0.749992370372631"/>
        <rFont val="Arial"/>
        <family val="2"/>
      </rPr>
      <t>(deceased)</t>
    </r>
  </si>
  <si>
    <r>
      <t xml:space="preserve">Lebend (mit Ereignis)
</t>
    </r>
    <r>
      <rPr>
        <b/>
        <sz val="9"/>
        <color theme="2" tint="-0.749992370372631"/>
        <rFont val="Arial"/>
        <family val="2"/>
      </rPr>
      <t>(alive with recurrence / relapse)</t>
    </r>
  </si>
  <si>
    <r>
      <t>mit mindestens einer gültige Follow-Up Meldung:</t>
    </r>
    <r>
      <rPr>
        <b/>
        <sz val="9"/>
        <color rgb="FFFF0000"/>
        <rFont val="Arial"/>
        <family val="2"/>
      </rPr>
      <t xml:space="preserve">
</t>
    </r>
    <r>
      <rPr>
        <b/>
        <sz val="9"/>
        <color theme="2" tint="-0.749992370372631"/>
        <rFont val="Arial"/>
        <family val="2"/>
      </rPr>
      <t>(at least one valid follow-up)</t>
    </r>
  </si>
  <si>
    <r>
      <t xml:space="preserve">Lebend (ohne Ereignis)
</t>
    </r>
    <r>
      <rPr>
        <b/>
        <sz val="9"/>
        <color theme="2" tint="-0.749992370372631"/>
        <rFont val="Arial"/>
        <family val="2"/>
      </rPr>
      <t>(alive, no relapse)</t>
    </r>
  </si>
  <si>
    <r>
      <t xml:space="preserve">mit mindestens einer gültige Follow-Up Meldung:
</t>
    </r>
    <r>
      <rPr>
        <b/>
        <sz val="9"/>
        <color theme="2" tint="-0.749992370372631"/>
        <rFont val="Arial"/>
        <family val="2"/>
      </rPr>
      <t>(at least one valid follow-up)</t>
    </r>
  </si>
  <si>
    <r>
      <t xml:space="preserve">Lebend (ohne Ereignis und ohne Follow-Up vor dem 31.12.Vorkennzahlenjahr)
</t>
    </r>
    <r>
      <rPr>
        <b/>
        <sz val="9"/>
        <color theme="2" tint="-0.749992370372631"/>
        <rFont val="Arial"/>
        <family val="2"/>
      </rPr>
      <t>(alive (no relapse and no follow-up until the 31.12. in the year previous to the indicator year))</t>
    </r>
  </si>
  <si>
    <r>
      <t xml:space="preserve">Grundgesamtheit sind hier alle Primärfälle der letzten 10 Jahre. 
</t>
    </r>
    <r>
      <rPr>
        <sz val="10"/>
        <color theme="2" tint="-0.749992370372631"/>
        <rFont val="Arial"/>
        <family val="2"/>
      </rPr>
      <t>(Population: primary cases of the last 10 years)</t>
    </r>
  </si>
  <si>
    <r>
      <rPr>
        <sz val="11"/>
        <color indexed="8"/>
        <rFont val="Arial"/>
        <family val="2"/>
      </rPr>
      <t>OncoBox Brust (OncoBox Breast Cancer)</t>
    </r>
    <r>
      <rPr>
        <b/>
        <sz val="11"/>
        <color indexed="8"/>
        <rFont val="Arial"/>
        <family val="2"/>
      </rPr>
      <t xml:space="preserve">
Kategorisierung der Fälle für EQ
</t>
    </r>
    <r>
      <rPr>
        <b/>
        <sz val="11"/>
        <color theme="2" tint="-0.749992370372631"/>
        <rFont val="Arial"/>
        <family val="2"/>
      </rPr>
      <t>(categories for the matrix)</t>
    </r>
  </si>
  <si>
    <r>
      <t xml:space="preserve">Für EQ_Basisdaten werden alle Primärfälle der relevanten Nachsorgejahre betrachtet.
Die Berechnung ist analog zu KB_Basisdaten
</t>
    </r>
    <r>
      <rPr>
        <b/>
        <sz val="11"/>
        <color theme="2" tint="-0.749992370372631"/>
        <rFont val="Arial"/>
        <family val="2"/>
      </rPr>
      <t>(Population are all primary cases of the relevant years. Calculation is similar to KB_Basisdaten)</t>
    </r>
  </si>
  <si>
    <r>
      <rPr>
        <sz val="11"/>
        <color indexed="8"/>
        <rFont val="Arial"/>
        <family val="2"/>
      </rPr>
      <t>OncoBox Brust (OncoBox Breast Cancer)</t>
    </r>
    <r>
      <rPr>
        <b/>
        <sz val="11"/>
        <color indexed="8"/>
        <rFont val="Arial"/>
        <family val="2"/>
      </rPr>
      <t xml:space="preserve">
Basisdaten (= Fallübersicht)
</t>
    </r>
    <r>
      <rPr>
        <b/>
        <sz val="11"/>
        <color theme="2" tint="-0.749992370372631"/>
        <rFont val="Arial"/>
        <family val="2"/>
      </rPr>
      <t>(Basic data (= case overview))</t>
    </r>
  </si>
  <si>
    <r>
      <t xml:space="preserve">Relevante Nachsorgejahre
</t>
    </r>
    <r>
      <rPr>
        <sz val="8"/>
        <color theme="2" tint="-0.749992370372631"/>
        <rFont val="Arial"/>
        <family val="2"/>
      </rPr>
      <t>(relevant years)</t>
    </r>
  </si>
  <si>
    <r>
      <t xml:space="preserve">Jahr der Erstdiagnose
</t>
    </r>
    <r>
      <rPr>
        <sz val="8"/>
        <color theme="2" tint="-0.749992370372631"/>
        <rFont val="Arial"/>
        <family val="2"/>
      </rPr>
      <t>(year of diagnosis)</t>
    </r>
  </si>
  <si>
    <r>
      <t xml:space="preserve">Primärfälle bei Männer und Frauen gesamt  (= SUMME D-K)  
</t>
    </r>
    <r>
      <rPr>
        <sz val="8"/>
        <color theme="2" tint="-0.749992370372631"/>
        <rFont val="Arial"/>
        <family val="2"/>
      </rPr>
      <t>(total amount of primary cases in men and women (= sum D-K))</t>
    </r>
  </si>
  <si>
    <r>
      <t xml:space="preserve">N+ (jedes T inkl. Tx,  M0) 
</t>
    </r>
    <r>
      <rPr>
        <sz val="8"/>
        <color theme="2" tint="-0.749992370372631"/>
        <rFont val="Arial"/>
        <family val="2"/>
      </rPr>
      <t>N+ (all T including TX, M0)</t>
    </r>
  </si>
  <si>
    <r>
      <t xml:space="preserve">M1 (jedes N, jedes T inkl. Tis / Tx) 
</t>
    </r>
    <r>
      <rPr>
        <sz val="8"/>
        <color theme="2" tint="-0.749992370372631"/>
        <rFont val="Arial"/>
        <family val="2"/>
      </rPr>
      <t>M1 (all N, all T including Tis / TX)</t>
    </r>
  </si>
  <si>
    <r>
      <t xml:space="preserve">nicht zuzuordnen
</t>
    </r>
    <r>
      <rPr>
        <sz val="8"/>
        <color theme="2" tint="-0.749992370372631"/>
        <rFont val="Arial"/>
        <family val="2"/>
      </rPr>
      <t>(non-determinable)</t>
    </r>
  </si>
  <si>
    <r>
      <t xml:space="preserve">davon posttherapeutisch nicht tumorfrei
</t>
    </r>
    <r>
      <rPr>
        <sz val="8"/>
        <color theme="2" tint="-0.749992370372631"/>
        <rFont val="Arial"/>
        <family val="2"/>
      </rPr>
      <t>(post therapeutic not free of tumour)</t>
    </r>
  </si>
  <si>
    <r>
      <t xml:space="preserve">Follow-Up-Meldungen
</t>
    </r>
    <r>
      <rPr>
        <b/>
        <sz val="8"/>
        <color theme="2" tint="-0.749992370372631"/>
        <rFont val="Arial"/>
        <family val="2"/>
      </rPr>
      <t>(follow-up)</t>
    </r>
  </si>
  <si>
    <r>
      <t xml:space="preserve">Grundgesamtheit Follow-Up </t>
    </r>
    <r>
      <rPr>
        <b/>
        <sz val="8"/>
        <rFont val="Arial"/>
        <family val="2"/>
      </rPr>
      <t xml:space="preserve"> </t>
    </r>
    <r>
      <rPr>
        <sz val="8"/>
        <rFont val="Arial"/>
        <family val="2"/>
      </rPr>
      <t xml:space="preserve">(=C-M) 
</t>
    </r>
    <r>
      <rPr>
        <sz val="8"/>
        <color theme="2" tint="-0.749992370372631"/>
        <rFont val="Arial"/>
        <family val="2"/>
      </rPr>
      <t>(population follow-up (=C-M))</t>
    </r>
    <r>
      <rPr>
        <strike/>
        <sz val="8"/>
        <color indexed="53"/>
        <rFont val="Arial"/>
        <family val="2"/>
      </rPr>
      <t/>
    </r>
  </si>
  <si>
    <r>
      <rPr>
        <sz val="11"/>
        <color indexed="8"/>
        <rFont val="Arial"/>
        <family val="2"/>
      </rPr>
      <t>OncoBox Brust (OncoBox Breast Cancer)</t>
    </r>
    <r>
      <rPr>
        <b/>
        <sz val="11"/>
        <color indexed="8"/>
        <rFont val="Arial"/>
        <family val="2"/>
      </rPr>
      <t xml:space="preserve">
Benötigte Ausprägungen Matrix Ergebnisqualität 
</t>
    </r>
    <r>
      <rPr>
        <b/>
        <sz val="11"/>
        <color theme="2" tint="-0.749992370372631"/>
        <rFont val="Arial"/>
        <family val="2"/>
      </rPr>
      <t>(calculation matrix)</t>
    </r>
  </si>
  <si>
    <r>
      <t>Follow-Up-Daten vom Klinischen Krebsregister</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(follow-up from cancer registry</t>
    </r>
    <r>
      <rPr>
        <vertAlign val="superscript"/>
        <sz val="8"/>
        <color theme="2" tint="-0.749992370372631"/>
        <rFont val="Arial"/>
        <family val="2"/>
      </rPr>
      <t xml:space="preserve">  2) 3) 4)</t>
    </r>
    <r>
      <rPr>
        <sz val="8"/>
        <color theme="2" tint="-0.749992370372631"/>
        <rFont val="Arial"/>
        <family val="2"/>
      </rPr>
      <t>)</t>
    </r>
  </si>
  <si>
    <r>
      <t>Follow-Up-Daten vom Zentrum  
(bzw. Quelle nicht bekannt)</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 xml:space="preserve">(follow-up from centre (resp. source unknown) </t>
    </r>
    <r>
      <rPr>
        <vertAlign val="superscript"/>
        <sz val="8"/>
        <rFont val="Arial"/>
        <family val="2"/>
      </rPr>
      <t>2) 3) 4)</t>
    </r>
    <r>
      <rPr>
        <sz val="8"/>
        <color theme="2" tint="-0.749992370372631"/>
        <rFont val="Arial"/>
        <family val="2"/>
      </rPr>
      <t>)</t>
    </r>
  </si>
  <si>
    <r>
      <t xml:space="preserve">keine Rückmeldung  (=N-O-P)
</t>
    </r>
    <r>
      <rPr>
        <sz val="8"/>
        <color theme="2" tint="-0.749992370372631"/>
        <rFont val="Arial"/>
        <family val="2"/>
      </rPr>
      <t>(no response (=N-O-P))</t>
    </r>
  </si>
  <si>
    <r>
      <t xml:space="preserve">Follow-Up Quote in % (= (O + P)  / N)
</t>
    </r>
    <r>
      <rPr>
        <b/>
        <sz val="8"/>
        <color theme="2" tint="-0.749992370372631"/>
        <rFont val="Arial"/>
        <family val="2"/>
      </rPr>
      <t>(follow-up quote in % = (O + P) / N)</t>
    </r>
  </si>
  <si>
    <r>
      <t xml:space="preserve">kein Ereignis pro Fall eingetreten 
( =(O + P) - U - Z - AE ) 
</t>
    </r>
    <r>
      <rPr>
        <sz val="8"/>
        <color theme="2" tint="-0.749992370372631"/>
        <rFont val="Arial"/>
        <family val="2"/>
      </rPr>
      <t>(cases without event 
( =(O + P) - U - Z - AE ))</t>
    </r>
  </si>
  <si>
    <r>
      <t xml:space="preserve">1 Ereignis in Spalte V, W, X und Y  </t>
    </r>
    <r>
      <rPr>
        <vertAlign val="superscript"/>
        <sz val="8"/>
        <rFont val="Arial Black"/>
        <family val="2"/>
      </rPr>
      <t xml:space="preserve">5)
</t>
    </r>
    <r>
      <rPr>
        <sz val="8"/>
        <color theme="2" tint="-0.749992370372631"/>
        <rFont val="Arial"/>
        <family val="2"/>
      </rPr>
      <t>(at least one event in column V, W, X and Y</t>
    </r>
    <r>
      <rPr>
        <vertAlign val="superscript"/>
        <sz val="8"/>
        <rFont val="Arial Black"/>
        <family val="2"/>
      </rPr>
      <t xml:space="preserve"> 5)</t>
    </r>
    <r>
      <rPr>
        <sz val="8"/>
        <color theme="2" tint="-0.749992370372631"/>
        <rFont val="Arial"/>
        <family val="2"/>
      </rPr>
      <t>)</t>
    </r>
  </si>
  <si>
    <r>
      <t xml:space="preserve">Lokalrezidiv  </t>
    </r>
    <r>
      <rPr>
        <vertAlign val="superscript"/>
        <sz val="8"/>
        <rFont val="Arial Black"/>
        <family val="2"/>
      </rPr>
      <t xml:space="preserve">7)
</t>
    </r>
    <r>
      <rPr>
        <sz val="8"/>
        <color theme="2" tint="-0.749992370372631"/>
        <rFont val="Arial"/>
        <family val="2"/>
      </rPr>
      <t xml:space="preserve">(local recurrence </t>
    </r>
    <r>
      <rPr>
        <vertAlign val="superscript"/>
        <sz val="8"/>
        <rFont val="Arial Black"/>
        <family val="2"/>
      </rPr>
      <t>7)</t>
    </r>
    <r>
      <rPr>
        <sz val="8"/>
        <color theme="2" tint="-0.749992370372631"/>
        <rFont val="Arial"/>
        <family val="2"/>
      </rPr>
      <t>)</t>
    </r>
  </si>
  <si>
    <r>
      <t xml:space="preserve">Lymphknotenrezidiv  </t>
    </r>
    <r>
      <rPr>
        <vertAlign val="superscript"/>
        <sz val="8"/>
        <rFont val="Arial Black"/>
        <family val="2"/>
      </rPr>
      <t xml:space="preserve">7)
</t>
    </r>
    <r>
      <rPr>
        <sz val="8"/>
        <color theme="2" tint="-0.749992370372631"/>
        <rFont val="Arial"/>
        <family val="2"/>
      </rPr>
      <t>(lymph node recurrence</t>
    </r>
    <r>
      <rPr>
        <vertAlign val="superscript"/>
        <sz val="8"/>
        <rFont val="Arial Black"/>
        <family val="2"/>
      </rPr>
      <t xml:space="preserve"> 7)</t>
    </r>
    <r>
      <rPr>
        <sz val="8"/>
        <color theme="2" tint="-0.749992370372631"/>
        <rFont val="Arial"/>
        <family val="2"/>
      </rPr>
      <t>)</t>
    </r>
  </si>
  <si>
    <r>
      <t xml:space="preserve">Fernmetastasen </t>
    </r>
    <r>
      <rPr>
        <sz val="8"/>
        <rFont val="Arial Black"/>
        <family val="2"/>
      </rPr>
      <t xml:space="preserve"> </t>
    </r>
    <r>
      <rPr>
        <vertAlign val="superscript"/>
        <sz val="8"/>
        <rFont val="Arial Black"/>
        <family val="2"/>
      </rPr>
      <t xml:space="preserve">8)
</t>
    </r>
    <r>
      <rPr>
        <sz val="8"/>
        <color theme="2" tint="-0.749992370372631"/>
        <rFont val="Arial"/>
        <family val="2"/>
      </rPr>
      <t>(metastasis</t>
    </r>
    <r>
      <rPr>
        <vertAlign val="superscript"/>
        <sz val="8"/>
        <rFont val="Arial Black"/>
        <family val="2"/>
      </rPr>
      <t xml:space="preserve"> 8)</t>
    </r>
    <r>
      <rPr>
        <sz val="8"/>
        <color theme="2" tint="-0.749992370372631"/>
        <rFont val="Arial"/>
        <family val="2"/>
      </rPr>
      <t>)</t>
    </r>
  </si>
  <si>
    <r>
      <t xml:space="preserve">Diagnose Zweitmalignom im Verlauf  </t>
    </r>
    <r>
      <rPr>
        <vertAlign val="superscript"/>
        <sz val="8"/>
        <rFont val="Arial Black"/>
        <family val="2"/>
      </rPr>
      <t xml:space="preserve">8)
</t>
    </r>
    <r>
      <rPr>
        <sz val="8"/>
        <color theme="2" tint="-0.749992370372631"/>
        <rFont val="Arial"/>
        <family val="2"/>
      </rPr>
      <t xml:space="preserve">(secondary tumour </t>
    </r>
    <r>
      <rPr>
        <vertAlign val="superscript"/>
        <sz val="8"/>
        <rFont val="Arial Black"/>
        <family val="2"/>
      </rPr>
      <t>8)</t>
    </r>
    <r>
      <rPr>
        <sz val="8"/>
        <color theme="2" tint="-0.749992370372631"/>
        <rFont val="Arial"/>
        <family val="2"/>
      </rPr>
      <t>)</t>
    </r>
  </si>
  <si>
    <r>
      <t xml:space="preserve">Mehrfachnennung 
möglich
</t>
    </r>
    <r>
      <rPr>
        <sz val="8"/>
        <color theme="2" tint="-0.749992370372631"/>
        <rFont val="Arial"/>
        <family val="2"/>
      </rPr>
      <t>(multiple response possible)</t>
    </r>
  </si>
  <si>
    <r>
      <t xml:space="preserve">Mehrfachnennung 
möglich
</t>
    </r>
    <r>
      <rPr>
        <sz val="8"/>
        <color theme="2" tint="-0.749992370372631"/>
        <rFont val="Arial"/>
        <family val="2"/>
      </rPr>
      <t xml:space="preserve"> (multiple response possible)</t>
    </r>
  </si>
  <si>
    <r>
      <t xml:space="preserve">1 Ereignis in Spalte AA, AB, AC und AD  </t>
    </r>
    <r>
      <rPr>
        <vertAlign val="superscript"/>
        <sz val="8"/>
        <rFont val="Arial Black"/>
        <family val="2"/>
      </rPr>
      <t xml:space="preserve">5)
</t>
    </r>
    <r>
      <rPr>
        <sz val="8"/>
        <color theme="2" tint="-0.749992370372631"/>
        <rFont val="Arial"/>
        <family val="2"/>
      </rPr>
      <t xml:space="preserve">(at least one event in column AA, AB, AC and AD </t>
    </r>
    <r>
      <rPr>
        <vertAlign val="superscript"/>
        <sz val="8"/>
        <rFont val="Arial Black"/>
        <family val="2"/>
      </rPr>
      <t>5)</t>
    </r>
    <r>
      <rPr>
        <sz val="8"/>
        <color theme="2" tint="-0.749992370372631"/>
        <rFont val="Arial"/>
        <family val="2"/>
      </rPr>
      <t>)</t>
    </r>
  </si>
  <si>
    <r>
      <t xml:space="preserve">Lebend  </t>
    </r>
    <r>
      <rPr>
        <vertAlign val="superscript"/>
        <sz val="8"/>
        <rFont val="Arial Black"/>
        <family val="2"/>
      </rPr>
      <t xml:space="preserve">6)
</t>
    </r>
    <r>
      <rPr>
        <sz val="8"/>
        <color theme="2" tint="-0.749992370372631"/>
        <rFont val="Arial"/>
        <family val="2"/>
      </rPr>
      <t>(alive</t>
    </r>
    <r>
      <rPr>
        <vertAlign val="superscript"/>
        <sz val="8"/>
        <rFont val="Arial Black"/>
        <family val="2"/>
      </rPr>
      <t xml:space="preserve"> 6)</t>
    </r>
    <r>
      <rPr>
        <sz val="8"/>
        <color theme="2" tint="-0.749992370372631"/>
        <rFont val="Arial"/>
        <family val="2"/>
      </rPr>
      <t>)</t>
    </r>
  </si>
  <si>
    <r>
      <t xml:space="preserve">Verstorben mit Ereignis in Follow-Up  </t>
    </r>
    <r>
      <rPr>
        <vertAlign val="superscript"/>
        <sz val="8"/>
        <rFont val="Arial Black"/>
        <family val="2"/>
      </rPr>
      <t xml:space="preserve">6) 
</t>
    </r>
    <r>
      <rPr>
        <sz val="8"/>
        <color theme="2" tint="-0.749992370372631"/>
        <rFont val="Arial"/>
        <family val="2"/>
      </rPr>
      <t>(death without prior event / unknown</t>
    </r>
    <r>
      <rPr>
        <vertAlign val="superscript"/>
        <sz val="8"/>
        <rFont val="Arial Black"/>
        <family val="2"/>
      </rPr>
      <t xml:space="preserve"> 6)</t>
    </r>
    <r>
      <rPr>
        <sz val="8"/>
        <color theme="2" tint="-0.749992370372631"/>
        <rFont val="Arial"/>
        <family val="2"/>
      </rPr>
      <t>)</t>
    </r>
  </si>
  <si>
    <r>
      <t xml:space="preserve">Verstorben ohne Ereignis in Follow-Up / unbekannt  </t>
    </r>
    <r>
      <rPr>
        <vertAlign val="superscript"/>
        <sz val="8"/>
        <rFont val="Arial Black"/>
        <family val="2"/>
      </rPr>
      <t xml:space="preserve">6)
</t>
    </r>
    <r>
      <rPr>
        <sz val="8"/>
        <color theme="2" tint="-0.749992370372631"/>
        <rFont val="Arial"/>
        <family val="2"/>
      </rPr>
      <t xml:space="preserve">(death without prior event / unknown </t>
    </r>
    <r>
      <rPr>
        <vertAlign val="superscript"/>
        <sz val="8"/>
        <rFont val="Arial Black"/>
        <family val="2"/>
      </rPr>
      <t>6)</t>
    </r>
    <r>
      <rPr>
        <sz val="8"/>
        <color theme="2" tint="-0.749992370372631"/>
        <rFont val="Arial"/>
        <family val="2"/>
      </rPr>
      <t>)</t>
    </r>
  </si>
  <si>
    <r>
      <t xml:space="preserve">1) Definition identisch Basisdaten (Übertragung letztes Kalenderjahr automatisch aus Tabelle Basisdaten)
</t>
    </r>
    <r>
      <rPr>
        <sz val="7"/>
        <color theme="2" tint="-0.749992370372631"/>
        <rFont val="Arial"/>
        <family val="2"/>
      </rPr>
      <t>(1) Definition similar to basic data (automatic transfer of the indicator year from basic data))</t>
    </r>
  </si>
  <si>
    <r>
      <t xml:space="preserve">7) Lokalrezidiv: Rezidiv in der Brust
    Lymphknotenrezidiv: Rezidiv in den regionären Lymphknoten
</t>
    </r>
    <r>
      <rPr>
        <sz val="7"/>
        <color theme="2" tint="-0.749992370372631"/>
        <rFont val="Arial"/>
        <family val="2"/>
      </rPr>
      <t>(7) local recurrence: recurrence in the same breast as the primary tumour
lymph node recurrence: recurrence in the regional lymph nodes)</t>
    </r>
  </si>
  <si>
    <r>
      <t xml:space="preserve">Beispielhafte Bestimmung der Zeile 24: 
(Jahr 2013)
</t>
    </r>
    <r>
      <rPr>
        <b/>
        <sz val="10"/>
        <color theme="2" tint="-0.749992370372631"/>
        <rFont val="Arial"/>
        <family val="2"/>
      </rPr>
      <t>(exemplary calculation row 24 (year 2013))</t>
    </r>
  </si>
  <si>
    <r>
      <t>Spalten D - K werden wie in Tabellenblatt</t>
    </r>
    <r>
      <rPr>
        <b/>
        <sz val="9"/>
        <rFont val="Arial"/>
        <family val="2"/>
      </rPr>
      <t xml:space="preserve"> KB_Basisdaten</t>
    </r>
    <r>
      <rPr>
        <b/>
        <sz val="9"/>
        <color indexed="8"/>
        <rFont val="Arial"/>
        <family val="2"/>
      </rPr>
      <t xml:space="preserve"> für das Jahr 2013 bestimmt. 
</t>
    </r>
    <r>
      <rPr>
        <b/>
        <sz val="9"/>
        <color theme="2" tint="-0.749992370372631"/>
        <rFont val="Arial"/>
        <family val="2"/>
      </rPr>
      <t>(calculation of the columns D - K is similar to KB_Basisdaten in the year 2013)</t>
    </r>
  </si>
  <si>
    <r>
      <t xml:space="preserve">Datenfeld
</t>
    </r>
    <r>
      <rPr>
        <b/>
        <sz val="10"/>
        <color theme="2" tint="-0.749992370372631"/>
        <rFont val="Arial"/>
        <family val="2"/>
      </rPr>
      <t>(data field)</t>
    </r>
  </si>
  <si>
    <r>
      <t xml:space="preserve">Benötigte Ausprägung
</t>
    </r>
    <r>
      <rPr>
        <b/>
        <sz val="10"/>
        <color theme="2" tint="-0.749992370372631"/>
        <rFont val="Arial"/>
        <family val="2"/>
      </rPr>
      <t>(values)</t>
    </r>
  </si>
  <si>
    <r>
      <t xml:space="preserve">NO Fälle (immer)
</t>
    </r>
    <r>
      <rPr>
        <b/>
        <sz val="10"/>
        <color theme="2" tint="-0.749992370372631"/>
        <rFont val="Arial"/>
        <family val="2"/>
      </rPr>
      <t>(all NO cases)</t>
    </r>
  </si>
  <si>
    <r>
      <t xml:space="preserve">ONV Fälle mit
</t>
    </r>
    <r>
      <rPr>
        <b/>
        <sz val="10"/>
        <color theme="2" tint="-0.749992370372631"/>
        <rFont val="Arial"/>
        <family val="2"/>
      </rPr>
      <t>(ONV cases)</t>
    </r>
  </si>
  <si>
    <r>
      <t>R1 | R2 | RX | leer</t>
    </r>
    <r>
      <rPr>
        <sz val="8"/>
        <color theme="2" tint="-0.749992370372631"/>
        <rFont val="Arial"/>
        <family val="2"/>
      </rPr>
      <t xml:space="preserve"> (empty)</t>
    </r>
  </si>
  <si>
    <r>
      <t xml:space="preserve">R1 | R2 | RX | leer </t>
    </r>
    <r>
      <rPr>
        <sz val="8"/>
        <color theme="2" tint="-0.749992370372631"/>
        <rFont val="Arial"/>
        <family val="2"/>
      </rPr>
      <t>(empty)</t>
    </r>
  </si>
  <si>
    <r>
      <t xml:space="preserve">ONN Fälle mit
</t>
    </r>
    <r>
      <rPr>
        <b/>
        <sz val="10"/>
        <color theme="2" tint="-0.749992370372631"/>
        <rFont val="Arial"/>
        <family val="2"/>
      </rPr>
      <t>(ONN cases)</t>
    </r>
  </si>
  <si>
    <r>
      <t xml:space="preserve">Fall verstorben (vgl. Tabellenblatt "Kategorisierung EQ")
</t>
    </r>
    <r>
      <rPr>
        <b/>
        <sz val="9"/>
        <color theme="2" tint="-0.749992370372631"/>
        <rFont val="Arial"/>
        <family val="2"/>
      </rPr>
      <t>(case deceased)</t>
    </r>
  </si>
  <si>
    <r>
      <rPr>
        <b/>
        <u/>
        <sz val="9"/>
        <rFont val="Arial"/>
        <family val="2"/>
      </rPr>
      <t>Grundgesamtheit Spalten T-Y:</t>
    </r>
    <r>
      <rPr>
        <b/>
        <sz val="9"/>
        <rFont val="Arial"/>
        <family val="2"/>
      </rPr>
      <t xml:space="preserve"> Alle Fälle die zum Ende die bis Ende des Vorkennzahlenjahres nicht verstorben sind ("Kategorisierung EQ"):
</t>
    </r>
    <r>
      <rPr>
        <b/>
        <sz val="9"/>
        <color theme="2" tint="-0.749992370372631"/>
        <rFont val="Arial"/>
        <family val="2"/>
      </rPr>
      <t>(Population columns T - Y: Cases alive until end of year previous to indicator year)</t>
    </r>
  </si>
  <si>
    <r>
      <t xml:space="preserve">Grundgesamtheit Spalten Z-AE: Alle Fälle die zum Ende die bis Ende des Vorkennzahlenjahres verstorben sind (vgl. "Fälle mit gültigem Follow-Up"):
</t>
    </r>
    <r>
      <rPr>
        <b/>
        <sz val="9"/>
        <color theme="2" tint="-0.749992370372631"/>
        <rFont val="Arial"/>
        <family val="2"/>
      </rPr>
      <t>(Population columns Z-AE: cases deceased until end of the year previous to indicator year)</t>
    </r>
  </si>
  <si>
    <t>Was ist unter dem Vorkennzahlenjahr zu verstehen?</t>
  </si>
  <si>
    <r>
      <t xml:space="preserve">Primärfälle bei Männer und Frauen (Def. identisch Basisdaten)  </t>
    </r>
    <r>
      <rPr>
        <vertAlign val="superscript"/>
        <sz val="8"/>
        <rFont val="Arial Black"/>
        <family val="2"/>
      </rPr>
      <t xml:space="preserve">1)
</t>
    </r>
    <r>
      <rPr>
        <sz val="8"/>
        <color theme="2" tint="-0.749992370372631"/>
        <rFont val="Arial"/>
        <family val="2"/>
      </rPr>
      <t>(primary diagnosis</t>
    </r>
    <r>
      <rPr>
        <sz val="8"/>
        <color theme="2" tint="-0.749992370372631"/>
        <rFont val="Arial Black"/>
        <family val="2"/>
      </rPr>
      <t xml:space="preserve"> </t>
    </r>
    <r>
      <rPr>
        <vertAlign val="superscript"/>
        <sz val="8"/>
        <color theme="2" tint="-0.749992370372631"/>
        <rFont val="Arial Black"/>
        <family val="2"/>
      </rPr>
      <t>1)</t>
    </r>
    <r>
      <rPr>
        <sz val="8"/>
        <color theme="2" tint="-0.749992370372631"/>
        <rFont val="Arial"/>
        <family val="2"/>
      </rPr>
      <t>)</t>
    </r>
  </si>
  <si>
    <r>
      <rPr>
        <sz val="11"/>
        <color indexed="8"/>
        <rFont val="Arial"/>
        <family val="2"/>
      </rPr>
      <t>OncoBox Brust (OncoBox Breast Cancer)</t>
    </r>
    <r>
      <rPr>
        <b/>
        <sz val="11"/>
        <color indexed="8"/>
        <rFont val="Arial"/>
        <family val="2"/>
      </rPr>
      <t xml:space="preserve">
</t>
    </r>
    <r>
      <rPr>
        <b/>
        <sz val="11"/>
        <rFont val="Arial"/>
        <family val="2"/>
      </rPr>
      <t>Kaplan-Meier Disease free survival (DFS)</t>
    </r>
  </si>
  <si>
    <r>
      <rPr>
        <sz val="11"/>
        <color indexed="8"/>
        <rFont val="Arial"/>
        <family val="2"/>
      </rPr>
      <t>OncoBox Brust (OncoBox Breast Cancer)</t>
    </r>
    <r>
      <rPr>
        <b/>
        <sz val="11"/>
        <color indexed="8"/>
        <rFont val="Arial"/>
        <family val="2"/>
      </rPr>
      <t xml:space="preserve">
Kaplan-Meier Overall survival (OAS)</t>
    </r>
  </si>
  <si>
    <r>
      <t xml:space="preserve">Land
</t>
    </r>
    <r>
      <rPr>
        <sz val="11"/>
        <color theme="2" tint="-0.749992370372631"/>
        <rFont val="Calibri"/>
        <family val="2"/>
        <scheme val="minor"/>
      </rPr>
      <t>(country)</t>
    </r>
  </si>
  <si>
    <r>
      <rPr>
        <sz val="11"/>
        <color indexed="8"/>
        <rFont val="Arial"/>
        <family val="2"/>
      </rPr>
      <t>OncoBox Brust (OncoBox Breast Cancer)</t>
    </r>
    <r>
      <rPr>
        <b/>
        <sz val="11"/>
        <color indexed="8"/>
        <rFont val="Arial"/>
        <family val="2"/>
      </rPr>
      <t xml:space="preserve">
Anhang - Länderkennung nach ISO-3
</t>
    </r>
    <r>
      <rPr>
        <b/>
        <sz val="11"/>
        <color theme="2" tint="-0.749992370372631"/>
        <rFont val="Arial"/>
        <family val="2"/>
      </rPr>
      <t>(appendix - country codes ISO-3)</t>
    </r>
  </si>
  <si>
    <r>
      <t>Anzahl Primärfälle</t>
    </r>
    <r>
      <rPr>
        <sz val="8"/>
        <color theme="0" tint="-0.499984740745262"/>
        <rFont val="Arial"/>
        <family val="2"/>
      </rPr>
      <t xml:space="preserve">
</t>
    </r>
    <r>
      <rPr>
        <sz val="8"/>
        <color theme="2" tint="-0.749992370372631"/>
        <rFont val="Arial"/>
        <family val="2"/>
      </rPr>
      <t>(primary cases)</t>
    </r>
  </si>
  <si>
    <r>
      <t xml:space="preserve">- keine gültige Follow-Up Meldung*
</t>
    </r>
    <r>
      <rPr>
        <sz val="8"/>
        <color theme="2" tint="-0.749992370372631"/>
        <rFont val="Arial"/>
        <family val="2"/>
      </rPr>
      <t>(- no valid follow up*)</t>
    </r>
  </si>
  <si>
    <r>
      <t xml:space="preserve">Anzahl
</t>
    </r>
    <r>
      <rPr>
        <sz val="8"/>
        <color theme="2" tint="-0.749992370372631"/>
        <rFont val="Arial"/>
        <family val="2"/>
      </rPr>
      <t>(Number)</t>
    </r>
  </si>
  <si>
    <r>
      <t xml:space="preserve">Berechnung
</t>
    </r>
    <r>
      <rPr>
        <sz val="8"/>
        <color theme="2" tint="-0.749992370372631"/>
        <rFont val="Arial"/>
        <family val="2"/>
      </rPr>
      <t>(Calculation)</t>
    </r>
  </si>
  <si>
    <r>
      <t xml:space="preserve">Keine Follow-Up Meldung
</t>
    </r>
    <r>
      <rPr>
        <b/>
        <sz val="10"/>
        <color theme="2" tint="-0.749992370372631"/>
        <rFont val="Arial"/>
        <family val="2"/>
      </rPr>
      <t>(no valid follow up)</t>
    </r>
  </si>
  <si>
    <r>
      <t xml:space="preserve">*Mehrfachnennung möglich </t>
    </r>
    <r>
      <rPr>
        <sz val="8"/>
        <color theme="2" tint="-0.749992370372631"/>
        <rFont val="Arial"/>
        <family val="2"/>
      </rPr>
      <t>(multiple entries possible)</t>
    </r>
  </si>
  <si>
    <r>
      <t xml:space="preserve">=  Anzahl Patienten unter Risiko zu Beginn der Kaplan-Meier-Kurve
</t>
    </r>
    <r>
      <rPr>
        <b/>
        <sz val="8"/>
        <color theme="2" tint="-0.749992370372631"/>
        <rFont val="Arial"/>
        <family val="2"/>
      </rPr>
      <t>(= cases at risk at initial time point)</t>
    </r>
  </si>
  <si>
    <r>
      <t xml:space="preserve">= Zeile 9 - Zeile 10
</t>
    </r>
    <r>
      <rPr>
        <b/>
        <sz val="10"/>
        <color theme="2" tint="-0.749992370372631"/>
        <rFont val="Arial"/>
        <family val="2"/>
      </rPr>
      <t>(= row 9 - row 10)</t>
    </r>
  </si>
  <si>
    <r>
      <t xml:space="preserve">alle Fälle aus den EQ Basisdaten 
</t>
    </r>
    <r>
      <rPr>
        <sz val="8"/>
        <color theme="2" tint="-0.749992370372631"/>
        <rFont val="Arial"/>
        <family val="2"/>
      </rPr>
      <t>(all cases in basic data EQ)</t>
    </r>
  </si>
  <si>
    <r>
      <t xml:space="preserve">NO Fälle: Alle
</t>
    </r>
    <r>
      <rPr>
        <b/>
        <sz val="10"/>
        <color theme="2" tint="-0.749992370372631"/>
        <rFont val="Arial"/>
        <family val="2"/>
      </rPr>
      <t>(all NO cases)</t>
    </r>
  </si>
  <si>
    <r>
      <t xml:space="preserve">ONV, ONN und NO Fälle mit:
</t>
    </r>
    <r>
      <rPr>
        <b/>
        <sz val="11"/>
        <color theme="2" tint="-0.749992370372631"/>
        <rFont val="Arial"/>
        <family val="2"/>
      </rPr>
      <t>(ONV, ONN and NO cases)</t>
    </r>
  </si>
  <si>
    <r>
      <t xml:space="preserve">ONV und ONN Fälle: 
</t>
    </r>
    <r>
      <rPr>
        <b/>
        <sz val="10"/>
        <color theme="2" tint="-0.749992370372631"/>
        <rFont val="Arial"/>
        <family val="2"/>
      </rPr>
      <t>(ONV and ONN cases)</t>
    </r>
  </si>
  <si>
    <r>
      <t xml:space="preserve">Definition einer gültigen Follow-Up Meldung (Lebend): 
</t>
    </r>
    <r>
      <rPr>
        <b/>
        <sz val="9"/>
        <color theme="2" tint="-0.749992370372631"/>
        <rFont val="Arial"/>
        <family val="2"/>
      </rPr>
      <t>(definition of a valid follow up (case is alive))</t>
    </r>
  </si>
  <si>
    <r>
      <t xml:space="preserve">Definition einer gültigen Follow-Up Meldung (Verstorben): 
</t>
    </r>
    <r>
      <rPr>
        <b/>
        <sz val="9"/>
        <color theme="2" tint="-0.749992370372631"/>
        <rFont val="Arial"/>
        <family val="2"/>
      </rPr>
      <t>(definition of a valid follow up (case is deceased))</t>
    </r>
  </si>
  <si>
    <r>
      <t xml:space="preserve">ODER </t>
    </r>
    <r>
      <rPr>
        <sz val="10"/>
        <color theme="2" tint="-0.749992370372631"/>
        <rFont val="Arial"/>
        <family val="2"/>
      </rPr>
      <t>(OR)</t>
    </r>
  </si>
  <si>
    <r>
      <t xml:space="preserve">UND </t>
    </r>
    <r>
      <rPr>
        <sz val="10"/>
        <color theme="2" tint="-0.749992370372631"/>
        <rFont val="Arial"/>
        <family val="2"/>
      </rPr>
      <t>(AND)</t>
    </r>
  </si>
  <si>
    <r>
      <t xml:space="preserve">1. Definition Patientengruppe unter Risiko zu Beginn
</t>
    </r>
    <r>
      <rPr>
        <b/>
        <sz val="10"/>
        <color theme="2" tint="-0.749992370372631"/>
        <rFont val="Arial"/>
        <family val="2"/>
      </rPr>
      <t>(1. Definition of cases at risk at initial time point)</t>
    </r>
  </si>
  <si>
    <r>
      <t xml:space="preserve">Kategorie
</t>
    </r>
    <r>
      <rPr>
        <b/>
        <sz val="10"/>
        <color theme="2" tint="-0.749992370372631"/>
        <rFont val="Arial"/>
        <family val="2"/>
      </rPr>
      <t>(Category)</t>
    </r>
  </si>
  <si>
    <r>
      <t xml:space="preserve">Zensierungsidikator </t>
    </r>
    <r>
      <rPr>
        <sz val="8"/>
        <color theme="3" tint="-0.499984740745262"/>
        <rFont val="Arial"/>
        <family val="2"/>
      </rPr>
      <t>(Indicator)</t>
    </r>
    <r>
      <rPr>
        <sz val="8"/>
        <rFont val="Arial"/>
        <family val="2"/>
      </rPr>
      <t xml:space="preserve">: </t>
    </r>
    <r>
      <rPr>
        <b/>
        <sz val="10"/>
        <rFont val="Arial"/>
        <family val="2"/>
      </rPr>
      <t>δi = 1</t>
    </r>
  </si>
  <si>
    <r>
      <t xml:space="preserve">Zensierungsidikator </t>
    </r>
    <r>
      <rPr>
        <sz val="8"/>
        <color theme="3" tint="-0.499984740745262"/>
        <rFont val="Arial"/>
        <family val="2"/>
      </rPr>
      <t>(Indicator)</t>
    </r>
    <r>
      <rPr>
        <sz val="8"/>
        <color theme="1"/>
        <rFont val="Arial"/>
        <family val="2"/>
      </rPr>
      <t xml:space="preserve">: </t>
    </r>
    <r>
      <rPr>
        <b/>
        <sz val="10"/>
        <color theme="1"/>
        <rFont val="Arial"/>
        <family val="2"/>
      </rPr>
      <t>δi = 0</t>
    </r>
  </si>
  <si>
    <r>
      <t xml:space="preserve">Zensierungsidikator </t>
    </r>
    <r>
      <rPr>
        <sz val="8"/>
        <color theme="3" tint="-0.499984740745262"/>
        <rFont val="Arial"/>
        <family val="2"/>
      </rPr>
      <t>(Indicator)</t>
    </r>
    <r>
      <rPr>
        <sz val="8"/>
        <rFont val="Arial"/>
        <family val="2"/>
      </rPr>
      <t xml:space="preserve">: 
</t>
    </r>
    <r>
      <rPr>
        <b/>
        <sz val="10"/>
        <rFont val="Arial"/>
        <family val="2"/>
      </rPr>
      <t>δi = 1</t>
    </r>
  </si>
  <si>
    <r>
      <t>UND</t>
    </r>
    <r>
      <rPr>
        <sz val="10"/>
        <color theme="2" tint="-0.749992370372631"/>
        <rFont val="Arial"/>
        <family val="2"/>
      </rPr>
      <t xml:space="preserve"> (AND)</t>
    </r>
  </si>
  <si>
    <r>
      <t xml:space="preserve">Kategorie A
</t>
    </r>
    <r>
      <rPr>
        <b/>
        <sz val="11"/>
        <color theme="3" tint="-0.499984740745262"/>
        <rFont val="Calibri"/>
        <family val="2"/>
        <scheme val="minor"/>
      </rPr>
      <t>(Category A)</t>
    </r>
  </si>
  <si>
    <r>
      <t xml:space="preserve">Kategorie B
</t>
    </r>
    <r>
      <rPr>
        <b/>
        <sz val="11"/>
        <color theme="3" tint="-0.499984740745262"/>
        <rFont val="Calibri"/>
        <family val="2"/>
        <scheme val="minor"/>
      </rPr>
      <t>(Category B)</t>
    </r>
  </si>
  <si>
    <r>
      <t xml:space="preserve">Kategorie C
</t>
    </r>
    <r>
      <rPr>
        <b/>
        <sz val="11"/>
        <color theme="3" tint="-0.499984740745262"/>
        <rFont val="Calibri"/>
        <family val="2"/>
        <scheme val="minor"/>
      </rPr>
      <t>(Category C)</t>
    </r>
  </si>
  <si>
    <r>
      <t>Berechnung Ereigniszeit T</t>
    </r>
    <r>
      <rPr>
        <b/>
        <vertAlign val="subscript"/>
        <sz val="9"/>
        <color theme="1"/>
        <rFont val="Arial"/>
        <family val="2"/>
      </rPr>
      <t>i</t>
    </r>
    <r>
      <rPr>
        <b/>
        <sz val="9"/>
        <color theme="1"/>
        <rFont val="Arial"/>
        <family val="2"/>
      </rPr>
      <t xml:space="preserve">:
</t>
    </r>
    <r>
      <rPr>
        <sz val="9"/>
        <color theme="1"/>
        <rFont val="Arial"/>
        <family val="2"/>
      </rPr>
      <t xml:space="preserve">= Datum der obigen Follow-Up Meldung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b/>
        <sz val="9"/>
        <color theme="2" tint="-0.749992370372631"/>
        <rFont val="Arial"/>
        <family val="2"/>
      </rPr>
      <t xml:space="preserve">:
</t>
    </r>
    <r>
      <rPr>
        <sz val="9"/>
        <color theme="2" tint="-0.749992370372631"/>
        <rFont val="Arial"/>
        <family val="2"/>
      </rPr>
      <t>= Date of the follow up - date of diagnosis)</t>
    </r>
  </si>
  <si>
    <r>
      <t>Berechnung Zensierungszeit T</t>
    </r>
    <r>
      <rPr>
        <b/>
        <vertAlign val="subscript"/>
        <sz val="9"/>
        <color theme="1"/>
        <rFont val="Arial"/>
        <family val="2"/>
      </rPr>
      <t>i</t>
    </r>
    <r>
      <rPr>
        <b/>
        <sz val="9"/>
        <color theme="1"/>
        <rFont val="Arial"/>
        <family val="2"/>
      </rPr>
      <t xml:space="preserve">:
</t>
    </r>
    <r>
      <rPr>
        <sz val="9"/>
        <color theme="1"/>
        <rFont val="Arial"/>
        <family val="2"/>
      </rPr>
      <t xml:space="preserve">= Datum der letzten gültigen Follow-Up Meldung - Datum Erstdiagnose 
</t>
    </r>
    <r>
      <rPr>
        <sz val="9"/>
        <color theme="2" tint="-0.749992370372631"/>
        <rFont val="Arial"/>
        <family val="2"/>
      </rPr>
      <t>(Calculation censoring time</t>
    </r>
    <r>
      <rPr>
        <b/>
        <sz val="9"/>
        <color theme="2" tint="-0.749992370372631"/>
        <rFont val="Arial"/>
        <family val="2"/>
      </rPr>
      <t xml:space="preserve"> T</t>
    </r>
    <r>
      <rPr>
        <b/>
        <vertAlign val="subscript"/>
        <sz val="9"/>
        <color theme="2" tint="-0.749992370372631"/>
        <rFont val="Arial"/>
        <family val="2"/>
      </rPr>
      <t>i</t>
    </r>
    <r>
      <rPr>
        <sz val="9"/>
        <color theme="2" tint="-0.749992370372631"/>
        <rFont val="Arial"/>
        <family val="2"/>
      </rPr>
      <t>:
= Date of the last valid follow up - date of diagnosis)</t>
    </r>
  </si>
  <si>
    <r>
      <t>Berechnung Ereigniszeitzeit T</t>
    </r>
    <r>
      <rPr>
        <b/>
        <vertAlign val="subscript"/>
        <sz val="9"/>
        <rFont val="Arial"/>
        <family val="2"/>
      </rPr>
      <t>i</t>
    </r>
    <r>
      <rPr>
        <b/>
        <sz val="9"/>
        <rFont val="Arial"/>
        <family val="2"/>
      </rPr>
      <t xml:space="preserve">:
</t>
    </r>
    <r>
      <rPr>
        <sz val="9"/>
        <rFont val="Arial"/>
        <family val="2"/>
      </rPr>
      <t xml:space="preserve">= Sterbedatum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sz val="9"/>
        <color theme="2" tint="-0.749992370372631"/>
        <rFont val="Arial"/>
        <family val="2"/>
      </rPr>
      <t>:
= Date of death - date of diagnosis)</t>
    </r>
  </si>
  <si>
    <r>
      <t xml:space="preserve">Fall. Nr.
</t>
    </r>
    <r>
      <rPr>
        <sz val="8"/>
        <color theme="2" tint="-0.749992370372631"/>
        <rFont val="Arial"/>
        <family val="2"/>
      </rPr>
      <t>(case no.)</t>
    </r>
  </si>
  <si>
    <r>
      <t xml:space="preserve">Datum Erstdiagnose
</t>
    </r>
    <r>
      <rPr>
        <sz val="8"/>
        <color theme="2" tint="-0.749992370372631"/>
        <rFont val="Arial"/>
        <family val="2"/>
      </rPr>
      <t>(date of diagnosis)</t>
    </r>
  </si>
  <si>
    <r>
      <t xml:space="preserve">Datum Ereignis 
</t>
    </r>
    <r>
      <rPr>
        <sz val="8"/>
        <color theme="2" tint="-0.749992370372631"/>
        <rFont val="Arial"/>
        <family val="2"/>
      </rPr>
      <t>(date of event)</t>
    </r>
  </si>
  <si>
    <r>
      <t xml:space="preserve">Kategorie
</t>
    </r>
    <r>
      <rPr>
        <sz val="8"/>
        <color theme="2" tint="-0.749992370372631"/>
        <rFont val="Arial"/>
        <family val="2"/>
      </rPr>
      <t>(category)</t>
    </r>
  </si>
  <si>
    <r>
      <t xml:space="preserve">Ereigniszeit
</t>
    </r>
    <r>
      <rPr>
        <sz val="8"/>
        <color theme="2" tint="-0.749992370372631"/>
        <rFont val="Arial"/>
        <family val="2"/>
      </rPr>
      <t>(event time)</t>
    </r>
  </si>
  <si>
    <r>
      <t xml:space="preserve">Status
δi
1 = Ereignis (E)
0 = zensiert (Z)
</t>
    </r>
    <r>
      <rPr>
        <sz val="8"/>
        <color theme="2" tint="-0.749992370372631"/>
        <rFont val="Arial"/>
        <family val="2"/>
      </rPr>
      <t>(indicator δi
1 = event (E)
0 = censored (Z))</t>
    </r>
  </si>
  <si>
    <r>
      <t>Anzahl unter Risiko (kurz vor T</t>
    </r>
    <r>
      <rPr>
        <vertAlign val="subscript"/>
        <sz val="8"/>
        <rFont val="Arial"/>
        <family val="2"/>
      </rPr>
      <t>i</t>
    </r>
    <r>
      <rPr>
        <sz val="8"/>
        <rFont val="Arial"/>
        <family val="2"/>
      </rPr>
      <t xml:space="preserve">)
</t>
    </r>
    <r>
      <rPr>
        <sz val="8"/>
        <color theme="2" tint="-0.749992370372631"/>
        <rFont val="Arial"/>
        <family val="2"/>
      </rPr>
      <t>(number at risk prior to T</t>
    </r>
    <r>
      <rPr>
        <vertAlign val="subscript"/>
        <sz val="8"/>
        <color theme="2" tint="-0.749992370372631"/>
        <rFont val="Arial"/>
        <family val="2"/>
      </rPr>
      <t>i</t>
    </r>
    <r>
      <rPr>
        <sz val="8"/>
        <color theme="2" tint="-0.749992370372631"/>
        <rFont val="Arial"/>
        <family val="2"/>
      </rPr>
      <t>)</t>
    </r>
    <r>
      <rPr>
        <sz val="8"/>
        <rFont val="Arial"/>
        <family val="2"/>
      </rPr>
      <t xml:space="preserve">
ri = N – i + 1</t>
    </r>
  </si>
  <si>
    <r>
      <t xml:space="preserve">Relative Anzahl ohne Ereignis (kurz vor Ti)
</t>
    </r>
    <r>
      <rPr>
        <sz val="8"/>
        <color theme="2" tint="-0.749992370372631"/>
        <rFont val="Arial"/>
        <family val="2"/>
      </rPr>
      <t>(relevant number without event prior to T</t>
    </r>
    <r>
      <rPr>
        <vertAlign val="subscript"/>
        <sz val="8"/>
        <color theme="2" tint="-0.749992370372631"/>
        <rFont val="Arial"/>
        <family val="2"/>
      </rPr>
      <t>i</t>
    </r>
    <r>
      <rPr>
        <sz val="8"/>
        <color theme="2" tint="-0.749992370372631"/>
        <rFont val="Arial"/>
        <family val="2"/>
      </rPr>
      <t>)</t>
    </r>
    <r>
      <rPr>
        <sz val="8"/>
        <rFont val="Arial"/>
        <family val="2"/>
      </rPr>
      <t xml:space="preserve">
Li = (ri  - δi) / ri</t>
    </r>
  </si>
  <si>
    <r>
      <t>Kaplan-Meier-Schätzer im Interval</t>
    </r>
    <r>
      <rPr>
        <sz val="9"/>
        <rFont val="Arial"/>
        <family val="2"/>
      </rPr>
      <t xml:space="preserve"> </t>
    </r>
    <r>
      <rPr>
        <sz val="8"/>
        <rFont val="Arial"/>
        <family val="2"/>
      </rPr>
      <t>[T</t>
    </r>
    <r>
      <rPr>
        <vertAlign val="subscript"/>
        <sz val="9"/>
        <rFont val="Arial"/>
        <family val="2"/>
      </rPr>
      <t>i-1</t>
    </r>
    <r>
      <rPr>
        <sz val="8"/>
        <rFont val="Arial"/>
        <family val="2"/>
      </rPr>
      <t xml:space="preserve">  - T</t>
    </r>
    <r>
      <rPr>
        <vertAlign val="subscript"/>
        <sz val="9"/>
        <rFont val="Arial"/>
        <family val="2"/>
      </rPr>
      <t>i</t>
    </r>
    <r>
      <rPr>
        <sz val="8"/>
        <rFont val="Arial"/>
        <family val="2"/>
      </rPr>
      <t xml:space="preserve">)
</t>
    </r>
    <r>
      <rPr>
        <sz val="8"/>
        <color theme="2" tint="-0.749992370372631"/>
        <rFont val="Arial"/>
        <family val="2"/>
      </rPr>
      <t>(Kaplan-Meier estimator in [T</t>
    </r>
    <r>
      <rPr>
        <vertAlign val="subscript"/>
        <sz val="8"/>
        <color theme="2" tint="-0.749992370372631"/>
        <rFont val="Arial"/>
        <family val="2"/>
      </rPr>
      <t>i-1</t>
    </r>
    <r>
      <rPr>
        <sz val="8"/>
        <color theme="2" tint="-0.749992370372631"/>
        <rFont val="Arial"/>
        <family val="2"/>
      </rPr>
      <t xml:space="preserve">  - T</t>
    </r>
    <r>
      <rPr>
        <vertAlign val="subscript"/>
        <sz val="8"/>
        <color theme="2" tint="-0.749992370372631"/>
        <rFont val="Arial"/>
        <family val="2"/>
      </rPr>
      <t>i</t>
    </r>
    <r>
      <rPr>
        <sz val="8"/>
        <color theme="2" tint="-0.749992370372631"/>
        <rFont val="Arial"/>
        <family val="2"/>
      </rPr>
      <t>))</t>
    </r>
    <r>
      <rPr>
        <vertAlign val="subscript"/>
        <sz val="8"/>
        <rFont val="Arial"/>
        <family val="2"/>
      </rPr>
      <t xml:space="preserve">
</t>
    </r>
    <r>
      <rPr>
        <vertAlign val="subscript"/>
        <sz val="10"/>
        <rFont val="Arial"/>
        <family val="2"/>
      </rPr>
      <t>Pi (t) = π Li
          Ti &lt; t</t>
    </r>
  </si>
  <si>
    <r>
      <t>3. Berechnung des Kaplan-Meier Schätzers an den Zeitpunkt T</t>
    </r>
    <r>
      <rPr>
        <b/>
        <vertAlign val="subscript"/>
        <sz val="9"/>
        <color indexed="8"/>
        <rFont val="Arial"/>
        <family val="2"/>
      </rPr>
      <t xml:space="preserve">i  </t>
    </r>
    <r>
      <rPr>
        <b/>
        <sz val="9"/>
        <color indexed="8"/>
        <rFont val="Arial"/>
        <family val="2"/>
      </rPr>
      <t>(Die einzelnen Ereignis-/Zensierungszeitpunkte T</t>
    </r>
    <r>
      <rPr>
        <b/>
        <vertAlign val="subscript"/>
        <sz val="9"/>
        <color indexed="8"/>
        <rFont val="Arial"/>
        <family val="2"/>
      </rPr>
      <t>i</t>
    </r>
    <r>
      <rPr>
        <b/>
        <sz val="9"/>
        <color indexed="8"/>
        <rFont val="Arial"/>
        <family val="2"/>
      </rPr>
      <t xml:space="preserve"> entsprechen den Sprungstellen des KM Schätzers)
</t>
    </r>
    <r>
      <rPr>
        <b/>
        <sz val="9"/>
        <color theme="2" tint="-0.749992370372631"/>
        <rFont val="Arial"/>
        <family val="2"/>
      </rPr>
      <t>(3. Calculation of the Kaplan-Meier estimator at the time points T</t>
    </r>
    <r>
      <rPr>
        <b/>
        <vertAlign val="subscript"/>
        <sz val="9"/>
        <color theme="2" tint="-0.749992370372631"/>
        <rFont val="Arial"/>
        <family val="2"/>
      </rPr>
      <t>i</t>
    </r>
    <r>
      <rPr>
        <b/>
        <sz val="9"/>
        <color theme="2" tint="-0.749992370372631"/>
        <rFont val="Arial"/>
        <family val="2"/>
      </rPr>
      <t xml:space="preserve"> (The Kaplan-Meier estimator is a step function with jumps at the event times T</t>
    </r>
    <r>
      <rPr>
        <b/>
        <vertAlign val="subscript"/>
        <sz val="9"/>
        <color theme="2" tint="-0.749992370372631"/>
        <rFont val="Arial"/>
        <family val="2"/>
      </rPr>
      <t>i</t>
    </r>
    <r>
      <rPr>
        <b/>
        <sz val="9"/>
        <color theme="2" tint="-0.749992370372631"/>
        <rFont val="Arial"/>
        <family val="2"/>
      </rPr>
      <t>))</t>
    </r>
  </si>
  <si>
    <r>
      <t xml:space="preserve">4. Plot des Kaplan-Meier Schätzers
</t>
    </r>
    <r>
      <rPr>
        <b/>
        <sz val="9"/>
        <color theme="2" tint="-0.749992370372631"/>
        <rFont val="Arial"/>
        <family val="2"/>
      </rPr>
      <t>(4. Plot of the Kaplan-Meier estimator)</t>
    </r>
  </si>
  <si>
    <r>
      <t xml:space="preserve">Keine Follow-Up Meldung
</t>
    </r>
    <r>
      <rPr>
        <b/>
        <sz val="10"/>
        <color theme="2" tint="-0.749992370372631"/>
        <rFont val="Arial"/>
        <family val="2"/>
      </rPr>
      <t>(no follow up)</t>
    </r>
  </si>
  <si>
    <r>
      <t xml:space="preserve">ONV, ONN &amp; NO Fälle ohne eine Follow-Up Meldung (vgl. Kaplan-Meier (DFS))
</t>
    </r>
    <r>
      <rPr>
        <b/>
        <sz val="10"/>
        <color theme="2" tint="-0.749992370372631"/>
        <rFont val="Arial"/>
        <family val="2"/>
      </rPr>
      <t>(ONV, ONN and NO cases without any valid follow up (see Kaplan-Meier (DFS)))</t>
    </r>
  </si>
  <si>
    <r>
      <rPr>
        <b/>
        <sz val="9"/>
        <rFont val="Arial"/>
        <family val="2"/>
      </rPr>
      <t>A:</t>
    </r>
    <r>
      <rPr>
        <sz val="8"/>
        <rFont val="Arial"/>
        <family val="2"/>
      </rPr>
      <t xml:space="preserve"> Fall </t>
    </r>
    <r>
      <rPr>
        <b/>
        <u/>
        <sz val="8"/>
        <rFont val="Arial"/>
        <family val="2"/>
      </rPr>
      <t>nicht</t>
    </r>
    <r>
      <rPr>
        <sz val="8"/>
        <rFont val="Arial"/>
        <family val="2"/>
      </rPr>
      <t xml:space="preserve"> verstorben im Verklauf (mit oder ohne Wiedererkrankunsereignis)
</t>
    </r>
    <r>
      <rPr>
        <sz val="8"/>
        <color theme="3" tint="-0.499984740745262"/>
        <rFont val="Arial"/>
        <family val="2"/>
      </rPr>
      <t>(Case not deceased (with or without prior event))</t>
    </r>
  </si>
  <si>
    <r>
      <rPr>
        <b/>
        <sz val="9"/>
        <color theme="1"/>
        <rFont val="Arial"/>
        <family val="2"/>
      </rPr>
      <t>B:</t>
    </r>
    <r>
      <rPr>
        <sz val="9"/>
        <color theme="1"/>
        <rFont val="Arial"/>
        <family val="2"/>
      </rPr>
      <t xml:space="preserve"> </t>
    </r>
    <r>
      <rPr>
        <sz val="8"/>
        <color theme="1"/>
        <rFont val="Arial"/>
        <family val="2"/>
      </rPr>
      <t xml:space="preserve">Fall verstorben (mit oder ohne vorheriges Wiedererkrankungsereignis)
</t>
    </r>
    <r>
      <rPr>
        <sz val="8"/>
        <color theme="3" tint="-0.499984740745262"/>
        <rFont val="Arial"/>
        <family val="2"/>
      </rPr>
      <t>(case is deceased (with or without prior event))</t>
    </r>
  </si>
  <si>
    <r>
      <t xml:space="preserve">1. Datum mit mindestens einer der folgenden Eigenschaften:
</t>
    </r>
    <r>
      <rPr>
        <sz val="8"/>
        <color theme="3" tint="-0.499984740745262"/>
        <rFont val="Arial"/>
        <family val="2"/>
      </rPr>
      <t>(First follow up with one of the following:)</t>
    </r>
  </si>
  <si>
    <r>
      <t xml:space="preserve">Fälle aus Grundgesamtheit mit:
</t>
    </r>
    <r>
      <rPr>
        <sz val="10"/>
        <color theme="2" tint="-0.749992370372631"/>
        <rFont val="Arial"/>
        <family val="2"/>
      </rPr>
      <t>(cases in population)</t>
    </r>
  </si>
  <si>
    <r>
      <t>Berechnung Ereigniszeitzeit T</t>
    </r>
    <r>
      <rPr>
        <b/>
        <vertAlign val="subscript"/>
        <sz val="10"/>
        <color theme="1"/>
        <rFont val="Arial"/>
        <family val="2"/>
      </rPr>
      <t>i</t>
    </r>
    <r>
      <rPr>
        <b/>
        <sz val="10"/>
        <color theme="1"/>
        <rFont val="Arial"/>
        <family val="2"/>
      </rPr>
      <t xml:space="preserve">:
</t>
    </r>
    <r>
      <rPr>
        <sz val="10"/>
        <color theme="1"/>
        <rFont val="Arial"/>
        <family val="2"/>
      </rPr>
      <t>= Sterbedatum - Datum Erstdiagnose</t>
    </r>
    <r>
      <rPr>
        <b/>
        <sz val="10"/>
        <color theme="1"/>
        <rFont val="Arial"/>
        <family val="2"/>
      </rPr>
      <t xml:space="preserve">
</t>
    </r>
    <r>
      <rPr>
        <sz val="10"/>
        <color theme="2" tint="-0.749992370372631"/>
        <rFont val="Arial"/>
        <family val="2"/>
      </rPr>
      <t xml:space="preserve">(Calculation event time </t>
    </r>
    <r>
      <rPr>
        <b/>
        <sz val="10"/>
        <color theme="2" tint="-0.749992370372631"/>
        <rFont val="Arial"/>
        <family val="2"/>
      </rPr>
      <t>T</t>
    </r>
    <r>
      <rPr>
        <b/>
        <vertAlign val="subscript"/>
        <sz val="10"/>
        <color theme="2" tint="-0.749992370372631"/>
        <rFont val="Arial"/>
        <family val="2"/>
      </rPr>
      <t>i</t>
    </r>
    <r>
      <rPr>
        <sz val="10"/>
        <color theme="2" tint="-0.749992370372631"/>
        <rFont val="Arial"/>
        <family val="2"/>
      </rPr>
      <t>:
= Date of death - date of diagnosis)</t>
    </r>
  </si>
  <si>
    <r>
      <t xml:space="preserve">Stammdaten
</t>
    </r>
    <r>
      <rPr>
        <b/>
        <sz val="10"/>
        <color theme="2" tint="-0.749992370372631"/>
        <rFont val="Arial"/>
        <family val="2"/>
      </rPr>
      <t>(basic information)</t>
    </r>
  </si>
  <si>
    <r>
      <t xml:space="preserve">Mögliche Ausprägungen
</t>
    </r>
    <r>
      <rPr>
        <b/>
        <sz val="10"/>
        <color theme="2" tint="-0.749992370372631"/>
        <rFont val="Arial"/>
        <family val="2"/>
      </rPr>
      <t>(all possible values)</t>
    </r>
  </si>
  <si>
    <r>
      <t xml:space="preserve">Feld
</t>
    </r>
    <r>
      <rPr>
        <b/>
        <sz val="10"/>
        <color theme="2" tint="-0.749992370372631"/>
        <rFont val="Arial"/>
        <family val="2"/>
      </rPr>
      <t>(data field)</t>
    </r>
  </si>
  <si>
    <r>
      <t xml:space="preserve">Ausprägungen
</t>
    </r>
    <r>
      <rPr>
        <b/>
        <sz val="10"/>
        <color theme="2" tint="-0.749992370372631"/>
        <rFont val="Arial"/>
        <family val="2"/>
      </rPr>
      <t>(values)</t>
    </r>
  </si>
  <si>
    <r>
      <t xml:space="preserve">Patienten ID
</t>
    </r>
    <r>
      <rPr>
        <sz val="10"/>
        <color theme="2" tint="-0.749992370372631"/>
        <rFont val="Arial"/>
        <family val="2"/>
      </rPr>
      <t>(patient ID)</t>
    </r>
  </si>
  <si>
    <r>
      <t xml:space="preserve">Fallart
</t>
    </r>
    <r>
      <rPr>
        <sz val="10"/>
        <color theme="2" tint="-0.749992370372631"/>
        <rFont val="Arial"/>
        <family val="2"/>
      </rPr>
      <t>(case category)</t>
    </r>
  </si>
  <si>
    <r>
      <t xml:space="preserve">Fallnummer
</t>
    </r>
    <r>
      <rPr>
        <sz val="10"/>
        <color theme="2" tint="-0.749992370372631"/>
        <rFont val="Arial"/>
        <family val="2"/>
      </rPr>
      <t>(case ID)</t>
    </r>
  </si>
  <si>
    <r>
      <t xml:space="preserve">Alter bei Erstdiagnose
</t>
    </r>
    <r>
      <rPr>
        <sz val="10"/>
        <color theme="2" tint="-0.749992370372631"/>
        <rFont val="Arial"/>
        <family val="2"/>
      </rPr>
      <t>(age at diagnosis)</t>
    </r>
  </si>
  <si>
    <r>
      <t xml:space="preserve">Geschlecht
</t>
    </r>
    <r>
      <rPr>
        <sz val="10"/>
        <color theme="2" tint="-0.749992370372631"/>
        <rFont val="Arial"/>
        <family val="2"/>
      </rPr>
      <t>(gender)</t>
    </r>
  </si>
  <si>
    <r>
      <t xml:space="preserve">Datum Erstdiganose
</t>
    </r>
    <r>
      <rPr>
        <sz val="10"/>
        <color theme="2" tint="-0.749992370372631"/>
        <rFont val="Arial"/>
        <family val="2"/>
      </rPr>
      <t>(date of diagnosis)</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</si>
  <si>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</si>
  <si>
    <r>
      <t xml:space="preserve">Rechts </t>
    </r>
    <r>
      <rPr>
        <sz val="10"/>
        <color theme="2" tint="-0.749992370372631"/>
        <rFont val="Arial"/>
        <family val="2"/>
      </rPr>
      <t>(right)</t>
    </r>
    <r>
      <rPr>
        <sz val="10"/>
        <color theme="1"/>
        <rFont val="Arial"/>
        <family val="2"/>
      </rPr>
      <t xml:space="preserve"> | Links </t>
    </r>
    <r>
      <rPr>
        <sz val="10"/>
        <color theme="2" tint="-0.749992370372631"/>
        <rFont val="Arial"/>
        <family val="2"/>
      </rPr>
      <t>(left)</t>
    </r>
  </si>
  <si>
    <r>
      <t xml:space="preserve">Rechts </t>
    </r>
    <r>
      <rPr>
        <sz val="9"/>
        <color theme="2" tint="-0.749992370372631"/>
        <rFont val="Arial"/>
        <family val="2"/>
      </rPr>
      <t>(right)</t>
    </r>
    <r>
      <rPr>
        <sz val="9"/>
        <color theme="1"/>
        <rFont val="Arial"/>
        <family val="2"/>
      </rPr>
      <t xml:space="preserve"> = R
Links </t>
    </r>
    <r>
      <rPr>
        <sz val="9"/>
        <color theme="2" tint="-0.749992370372631"/>
        <rFont val="Arial"/>
        <family val="2"/>
      </rPr>
      <t>(left)</t>
    </r>
    <r>
      <rPr>
        <sz val="9"/>
        <color theme="1"/>
        <rFont val="Arial"/>
        <family val="2"/>
      </rPr>
      <t xml:space="preserve"> = L</t>
    </r>
  </si>
  <si>
    <r>
      <t xml:space="preserve">Diagnose
</t>
    </r>
    <r>
      <rPr>
        <b/>
        <sz val="10"/>
        <color theme="2" tint="-0.749992370372631"/>
        <rFont val="Arial"/>
        <family val="2"/>
      </rPr>
      <t>(diagnosis)</t>
    </r>
  </si>
  <si>
    <r>
      <t xml:space="preserve">Operation
</t>
    </r>
    <r>
      <rPr>
        <b/>
        <sz val="10"/>
        <color theme="2" tint="-0.749992370372631"/>
        <rFont val="Arial"/>
        <family val="2"/>
      </rPr>
      <t>(surgery)</t>
    </r>
  </si>
  <si>
    <r>
      <t xml:space="preserve">prätherapeutisches TNM
</t>
    </r>
    <r>
      <rPr>
        <sz val="10"/>
        <color theme="2" tint="-0.749992370372631"/>
        <rFont val="Arial"/>
        <family val="2"/>
      </rPr>
      <t>(pre-therapeutic TNM)</t>
    </r>
  </si>
  <si>
    <r>
      <t xml:space="preserve">Positiv </t>
    </r>
    <r>
      <rPr>
        <sz val="10"/>
        <color theme="2" tint="-0.749992370372631"/>
        <rFont val="Arial"/>
        <family val="2"/>
      </rPr>
      <t>(positive)</t>
    </r>
    <r>
      <rPr>
        <sz val="10"/>
        <color theme="1"/>
        <rFont val="Arial"/>
        <family val="2"/>
      </rPr>
      <t xml:space="preserve"> | Negativ </t>
    </r>
    <r>
      <rPr>
        <sz val="10"/>
        <color theme="2" tint="-0.749992370372631"/>
        <rFont val="Arial"/>
        <family val="2"/>
      </rPr>
      <t xml:space="preserve">(negative) </t>
    </r>
    <r>
      <rPr>
        <sz val="10"/>
        <color theme="1"/>
        <rFont val="Arial"/>
        <family val="2"/>
      </rPr>
      <t xml:space="preserve">| Unbekannt </t>
    </r>
    <r>
      <rPr>
        <sz val="10"/>
        <color theme="2" tint="-0.749992370372631"/>
        <rFont val="Arial"/>
        <family val="2"/>
      </rPr>
      <t>(unknown)</t>
    </r>
  </si>
  <si>
    <r>
      <t xml:space="preserve">Positiv </t>
    </r>
    <r>
      <rPr>
        <sz val="9"/>
        <color theme="2" tint="-0.749992370372631"/>
        <rFont val="Arial"/>
        <family val="2"/>
      </rPr>
      <t>(positive)</t>
    </r>
    <r>
      <rPr>
        <sz val="9"/>
        <color theme="1"/>
        <rFont val="Arial"/>
        <family val="2"/>
      </rPr>
      <t xml:space="preserve"> = P
Negativ </t>
    </r>
    <r>
      <rPr>
        <sz val="9"/>
        <color theme="2" tint="-0.749992370372631"/>
        <rFont val="Arial"/>
        <family val="2"/>
      </rPr>
      <t>(negative)</t>
    </r>
    <r>
      <rPr>
        <sz val="9"/>
        <color theme="1"/>
        <rFont val="Arial"/>
        <family val="2"/>
      </rPr>
      <t xml:space="preserve"> = N
Unbekannt </t>
    </r>
    <r>
      <rPr>
        <sz val="9"/>
        <color theme="2" tint="-0.749992370372631"/>
        <rFont val="Arial"/>
        <family val="2"/>
      </rPr>
      <t>(unknown)</t>
    </r>
    <r>
      <rPr>
        <sz val="9"/>
        <color theme="1"/>
        <rFont val="Arial"/>
        <family val="2"/>
      </rPr>
      <t xml:space="preserve"> = NB | X | leer</t>
    </r>
    <r>
      <rPr>
        <sz val="9"/>
        <color theme="2" tint="-0.749992370372631"/>
        <rFont val="Arial"/>
        <family val="2"/>
      </rPr>
      <t xml:space="preserve"> (empty)</t>
    </r>
  </si>
  <si>
    <r>
      <t xml:space="preserve">Operationsdatum BET
</t>
    </r>
    <r>
      <rPr>
        <sz val="10"/>
        <color theme="2" tint="-0.749992370372631"/>
        <rFont val="Arial"/>
        <family val="2"/>
      </rPr>
      <t>(date of BCT)</t>
    </r>
  </si>
  <si>
    <r>
      <t xml:space="preserve">Operationsdatum Ablatio
</t>
    </r>
    <r>
      <rPr>
        <sz val="10"/>
        <color theme="2" tint="-0.749992370372631"/>
        <rFont val="Arial"/>
        <family val="2"/>
      </rPr>
      <t>(date of mastectomy)</t>
    </r>
  </si>
  <si>
    <r>
      <t xml:space="preserve">Revisionsoperation
</t>
    </r>
    <r>
      <rPr>
        <sz val="10"/>
        <color theme="2" tint="-0.749992370372631"/>
        <rFont val="Arial"/>
        <family val="2"/>
      </rPr>
      <t>(revision surgery)</t>
    </r>
  </si>
  <si>
    <r>
      <t xml:space="preserve">Brustrekonstruktion
</t>
    </r>
    <r>
      <rPr>
        <sz val="10"/>
        <color theme="2" tint="-0.749992370372631"/>
        <rFont val="Arial"/>
        <family val="2"/>
      </rPr>
      <t>(breast reconstruction)</t>
    </r>
  </si>
  <si>
    <r>
      <t xml:space="preserve">Ja </t>
    </r>
    <r>
      <rPr>
        <sz val="10"/>
        <color theme="2" tint="-0.749992370372631"/>
        <rFont val="Arial"/>
        <family val="2"/>
      </rPr>
      <t xml:space="preserve">(yes) </t>
    </r>
    <r>
      <rPr>
        <sz val="10"/>
        <color theme="1"/>
        <rFont val="Arial"/>
        <family val="2"/>
      </rPr>
      <t xml:space="preserve">| Nein </t>
    </r>
    <r>
      <rPr>
        <sz val="10"/>
        <color theme="2" tint="-0.749992370372631"/>
        <rFont val="Arial"/>
        <family val="2"/>
      </rPr>
      <t>(no)</t>
    </r>
    <r>
      <rPr>
        <sz val="10"/>
        <color theme="1"/>
        <rFont val="Arial"/>
        <family val="2"/>
      </rPr>
      <t xml:space="preserve"> | Unbekannt </t>
    </r>
    <r>
      <rPr>
        <sz val="10"/>
        <color theme="2" tint="-0.749992370372631"/>
        <rFont val="Arial"/>
        <family val="2"/>
      </rPr>
      <t>(unknown)</t>
    </r>
  </si>
  <si>
    <r>
      <t xml:space="preserve">Ja </t>
    </r>
    <r>
      <rPr>
        <sz val="9"/>
        <color theme="2" tint="-0.749992370372631"/>
        <rFont val="Arial"/>
        <family val="2"/>
      </rPr>
      <t xml:space="preserve">(yes) </t>
    </r>
    <r>
      <rPr>
        <sz val="9"/>
        <rFont val="Arial"/>
        <family val="2"/>
      </rPr>
      <t>= J
Nein</t>
    </r>
    <r>
      <rPr>
        <sz val="9"/>
        <color theme="2" tint="-0.749992370372631"/>
        <rFont val="Arial"/>
        <family val="2"/>
      </rPr>
      <t xml:space="preserve"> (no) </t>
    </r>
    <r>
      <rPr>
        <sz val="9"/>
        <rFont val="Arial"/>
        <family val="2"/>
      </rPr>
      <t xml:space="preserve">= N
Unbekannt </t>
    </r>
    <r>
      <rPr>
        <sz val="9"/>
        <color theme="2" tint="-0.749992370372631"/>
        <rFont val="Arial"/>
        <family val="2"/>
      </rPr>
      <t xml:space="preserve">(unknown) </t>
    </r>
    <r>
      <rPr>
        <sz val="9"/>
        <rFont val="Arial"/>
        <family val="2"/>
      </rPr>
      <t xml:space="preserve">= X | leer </t>
    </r>
    <r>
      <rPr>
        <sz val="9"/>
        <color theme="2" tint="-0.749992370372631"/>
        <rFont val="Arial"/>
        <family val="2"/>
      </rPr>
      <t>(empty)</t>
    </r>
  </si>
  <si>
    <r>
      <t>Ja</t>
    </r>
    <r>
      <rPr>
        <sz val="10"/>
        <color theme="2" tint="-0.749992370372631"/>
        <rFont val="Arial"/>
        <family val="2"/>
      </rPr>
      <t xml:space="preserve"> (yes)</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</si>
  <si>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xml:space="preserve">=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</si>
  <si>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pathologisches TNM
</t>
    </r>
    <r>
      <rPr>
        <sz val="10"/>
        <color theme="2" tint="-0.749992370372631"/>
        <rFont val="Arial"/>
        <family val="2"/>
      </rPr>
      <t>(pathological TNM)</t>
    </r>
  </si>
  <si>
    <r>
      <t xml:space="preserve"> = Fallnummer </t>
    </r>
    <r>
      <rPr>
        <sz val="9"/>
        <color theme="2" tint="-0.749992370372631"/>
        <rFont val="Arial"/>
        <family val="2"/>
      </rPr>
      <t>(case ID)</t>
    </r>
  </si>
  <si>
    <r>
      <t xml:space="preserve"> = Alter </t>
    </r>
    <r>
      <rPr>
        <sz val="9"/>
        <color theme="2" tint="-0.749992370372631"/>
        <rFont val="Arial"/>
        <family val="2"/>
      </rPr>
      <t>(age)</t>
    </r>
  </si>
  <si>
    <r>
      <t xml:space="preserve"> = Datum Erstdiagnose </t>
    </r>
    <r>
      <rPr>
        <sz val="9"/>
        <color theme="2" tint="-0.749992370372631"/>
        <rFont val="Arial"/>
        <family val="2"/>
      </rPr>
      <t>(date of diagnosis)</t>
    </r>
  </si>
  <si>
    <r>
      <t xml:space="preserve">Ja </t>
    </r>
    <r>
      <rPr>
        <sz val="9"/>
        <color theme="2" tint="-0.749992370372631"/>
        <rFont val="Arial"/>
        <family val="2"/>
      </rPr>
      <t xml:space="preserve">(yes) </t>
    </r>
    <r>
      <rPr>
        <sz val="9"/>
        <color theme="1"/>
        <rFont val="Arial"/>
        <family val="2"/>
      </rPr>
      <t xml:space="preserve">=  yyyy-mm-dd
Nein </t>
    </r>
    <r>
      <rPr>
        <sz val="9"/>
        <color theme="2" tint="-0.749992370372631"/>
        <rFont val="Arial"/>
        <family val="2"/>
      </rPr>
      <t>(no)</t>
    </r>
    <r>
      <rPr>
        <sz val="9"/>
        <color theme="1"/>
        <rFont val="Arial"/>
        <family val="2"/>
      </rPr>
      <t xml:space="preserve"> = leer </t>
    </r>
    <r>
      <rPr>
        <sz val="9"/>
        <color theme="2" tint="-0.749992370372631"/>
        <rFont val="Arial"/>
        <family val="2"/>
      </rPr>
      <t>(empty)</t>
    </r>
  </si>
  <si>
    <r>
      <t xml:space="preserve"> = Datum-BET </t>
    </r>
    <r>
      <rPr>
        <sz val="9"/>
        <color theme="2" tint="-0.749992370372631"/>
        <rFont val="Arial"/>
        <family val="2"/>
      </rPr>
      <t>(date of BCT)</t>
    </r>
  </si>
  <si>
    <r>
      <t xml:space="preserve"> = Datum-MAS </t>
    </r>
    <r>
      <rPr>
        <sz val="9"/>
        <color theme="2" tint="-0.749992370372631"/>
        <rFont val="Arial"/>
        <family val="2"/>
      </rPr>
      <t>(date of mastectomy)</t>
    </r>
  </si>
  <si>
    <r>
      <t xml:space="preserve">Resektionsrand
</t>
    </r>
    <r>
      <rPr>
        <sz val="10"/>
        <color theme="2" tint="-0.749992370372631"/>
        <rFont val="Arial"/>
        <family val="2"/>
      </rPr>
      <t>(resection margin)</t>
    </r>
  </si>
  <si>
    <r>
      <t xml:space="preserve">Strahlentherapie
</t>
    </r>
    <r>
      <rPr>
        <sz val="10"/>
        <color theme="2" tint="-0.749992370372631"/>
        <rFont val="Arial"/>
        <family val="2"/>
      </rPr>
      <t>(radiotherapy)</t>
    </r>
  </si>
  <si>
    <r>
      <t>Ja</t>
    </r>
    <r>
      <rPr>
        <sz val="9"/>
        <color theme="2" tint="-0.749992370372631"/>
        <rFont val="Arial"/>
        <family val="2"/>
      </rPr>
      <t xml:space="preserve"> (yes)</t>
    </r>
    <r>
      <rPr>
        <sz val="9"/>
        <color theme="1"/>
        <rFont val="Arial"/>
        <family val="2"/>
      </rPr>
      <t xml:space="preserve"> =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r>
      <rPr>
        <sz val="9"/>
        <color theme="1"/>
        <rFont val="Arial"/>
        <family val="2"/>
      </rPr>
      <t xml:space="preserve">
Geplant </t>
    </r>
    <r>
      <rPr>
        <sz val="9"/>
        <color theme="2" tint="-0.749992370372631"/>
        <rFont val="Arial"/>
        <family val="2"/>
      </rPr>
      <t xml:space="preserve">(scheduled) </t>
    </r>
    <r>
      <rPr>
        <sz val="9"/>
        <color theme="1"/>
        <rFont val="Arial"/>
        <family val="2"/>
      </rPr>
      <t>= G</t>
    </r>
  </si>
  <si>
    <r>
      <t xml:space="preserve">Strahlentherapie
</t>
    </r>
    <r>
      <rPr>
        <b/>
        <sz val="10"/>
        <color theme="2" tint="-0.749992370372631"/>
        <rFont val="Arial"/>
        <family val="2"/>
      </rPr>
      <t>(radiotherapy)</t>
    </r>
  </si>
  <si>
    <r>
      <t xml:space="preserve">Systemische Therapie
</t>
    </r>
    <r>
      <rPr>
        <b/>
        <sz val="10"/>
        <color theme="2" tint="-0.749992370372631"/>
        <rFont val="Arial"/>
        <family val="2"/>
      </rPr>
      <t>(systemic treatment)</t>
    </r>
  </si>
  <si>
    <r>
      <t xml:space="preserve">Trastuzumabtherapie
</t>
    </r>
    <r>
      <rPr>
        <sz val="10"/>
        <color theme="2" tint="-0.749992370372631"/>
        <rFont val="Arial"/>
        <family val="2"/>
      </rPr>
      <t>(trastuzumab therapy)</t>
    </r>
  </si>
  <si>
    <r>
      <t xml:space="preserve">Follow-Up
</t>
    </r>
    <r>
      <rPr>
        <b/>
        <sz val="10"/>
        <color theme="2" tint="-0.749992370372631"/>
        <rFont val="Arial"/>
        <family val="2"/>
      </rPr>
      <t>(follow up)</t>
    </r>
  </si>
  <si>
    <r>
      <t xml:space="preserve">Lokalrezidiv
</t>
    </r>
    <r>
      <rPr>
        <sz val="10"/>
        <color theme="2" tint="-0.749992370372631"/>
        <rFont val="Arial"/>
        <family val="2"/>
      </rPr>
      <t>(local recurrence)</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</si>
  <si>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</si>
  <si>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</si>
  <si>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dd.mm.jjjj | leer </t>
    </r>
    <r>
      <rPr>
        <sz val="10"/>
        <color theme="2" tint="-0.749992370372631"/>
        <rFont val="Arial"/>
        <family val="2"/>
      </rPr>
      <t>(empty)</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</si>
  <si>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</si>
  <si>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</si>
  <si>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dd.mm.jjjj = Datum der ersten Meldung mit Tumorstatus Lymphknoten = R
</t>
    </r>
    <r>
      <rPr>
        <sz val="9"/>
        <color theme="2" tint="-0.749992370372631"/>
        <rFont val="Arial"/>
        <family val="2"/>
      </rPr>
      <t>(date of first follow up with lymph node recurrence = R)</t>
    </r>
  </si>
  <si>
    <r>
      <t xml:space="preserve">dd.mm.jjjj = Datum der ersten Meldung mit Tumorstatus lokal = R 
</t>
    </r>
    <r>
      <rPr>
        <sz val="9"/>
        <color theme="2" tint="-0.749992370372631"/>
        <rFont val="Arial"/>
        <family val="2"/>
      </rPr>
      <t>(date of first follow up with local recurrence = R)</t>
    </r>
  </si>
  <si>
    <r>
      <t xml:space="preserve">dd.mm.jjjj = Datum der ersten Meldung mit Fernmetastasen = R
</t>
    </r>
    <r>
      <rPr>
        <sz val="9"/>
        <color theme="2" tint="-0.749992370372631"/>
        <rFont val="Arial"/>
        <family val="2"/>
      </rPr>
      <t>(date of first follow up with metastasis = R)</t>
    </r>
  </si>
  <si>
    <r>
      <t xml:space="preserve">dd.mm.jjjj = Datum der ersten Meldung mit Zweittumor = J
</t>
    </r>
    <r>
      <rPr>
        <sz val="9"/>
        <color theme="2" tint="-0.749992370372631"/>
        <rFont val="Arial"/>
        <family val="2"/>
      </rPr>
      <t>(date of first follow up with secondary tumour = J)</t>
    </r>
  </si>
  <si>
    <r>
      <t xml:space="preserve"> = Sterbedatum </t>
    </r>
    <r>
      <rPr>
        <sz val="9"/>
        <color theme="2" tint="-0.749992370372631"/>
        <rFont val="Arial"/>
        <family val="2"/>
      </rPr>
      <t>(date of death)</t>
    </r>
  </si>
  <si>
    <r>
      <t xml:space="preserve">keine Einschränkungen </t>
    </r>
    <r>
      <rPr>
        <sz val="10"/>
        <color theme="2" tint="-0.749992370372631"/>
        <rFont val="Arial"/>
        <family val="2"/>
      </rPr>
      <t>(no restrictions)</t>
    </r>
  </si>
  <si>
    <r>
      <rPr>
        <sz val="11"/>
        <color indexed="8"/>
        <rFont val="Arial"/>
        <family val="2"/>
      </rPr>
      <t>OncoBox Brust (OncoBox Breast Cancer)</t>
    </r>
    <r>
      <rPr>
        <b/>
        <sz val="11"/>
        <color indexed="8"/>
        <rFont val="Arial"/>
        <family val="2"/>
      </rPr>
      <t xml:space="preserve">
Anhang - Morphologie
</t>
    </r>
    <r>
      <rPr>
        <b/>
        <sz val="11"/>
        <color theme="2" tint="-0.749992370372631"/>
        <rFont val="Arial"/>
        <family val="2"/>
      </rPr>
      <t>(appendix - morphology)</t>
    </r>
  </si>
  <si>
    <r>
      <t xml:space="preserve">Tabellenblatt
</t>
    </r>
    <r>
      <rPr>
        <b/>
        <sz val="11"/>
        <color theme="2" tint="-0.749992370372631"/>
        <rFont val="Arial"/>
        <family val="2"/>
      </rPr>
      <t>Sheet</t>
    </r>
  </si>
  <si>
    <r>
      <t xml:space="preserve">Kurzbeschreibung
</t>
    </r>
    <r>
      <rPr>
        <b/>
        <sz val="11"/>
        <color theme="2" tint="-0.749992370372631"/>
        <rFont val="Arial"/>
        <family val="2"/>
      </rPr>
      <t>Short description</t>
    </r>
  </si>
  <si>
    <r>
      <t xml:space="preserve">Prätherapeutische Fallbesprechung
</t>
    </r>
    <r>
      <rPr>
        <sz val="11"/>
        <color theme="2" tint="-0.749992370372631"/>
        <rFont val="Arial"/>
        <family val="2"/>
      </rPr>
      <t>Pretreatment case presentation</t>
    </r>
  </si>
  <si>
    <r>
      <t xml:space="preserve">Psychoonkologische Betreuung (Gespräch &gt; 25 Min.) (keine Berechnung)
</t>
    </r>
    <r>
      <rPr>
        <sz val="11"/>
        <color theme="2" tint="-0.749992370372631"/>
        <rFont val="Arial"/>
        <family val="2"/>
      </rPr>
      <t>Psycho-oncologic care (&gt;25 min) (no calculation)</t>
    </r>
  </si>
  <si>
    <r>
      <t xml:space="preserve">Psychoonkologische Betreuung (Gespräch &gt; 25 Min.) (Berechnung auf Primärfälle beschränkt)
</t>
    </r>
    <r>
      <rPr>
        <sz val="11"/>
        <color theme="2" tint="-0.749992370372631"/>
        <rFont val="Arial"/>
        <family val="2"/>
      </rPr>
      <t>Psycho-oncologic care (&gt;25 min) (restricted to primary cases)</t>
    </r>
  </si>
  <si>
    <r>
      <t xml:space="preserve">Beratung Sozialdienst (keine Berechnung)
</t>
    </r>
    <r>
      <rPr>
        <sz val="11"/>
        <color theme="2" tint="-0.749992370372631"/>
        <rFont val="Arial"/>
        <family val="2"/>
      </rPr>
      <t>Social-service counselling (no calculation)</t>
    </r>
  </si>
  <si>
    <r>
      <t xml:space="preserve">Beratung Sozialdienst (Berechnung auf Primärfälle beschränkt)
</t>
    </r>
    <r>
      <rPr>
        <sz val="11"/>
        <color theme="2" tint="-0.749992370372631"/>
        <rFont val="Arial"/>
        <family val="2"/>
      </rPr>
      <t>Social-service counselling (restricted to primary cases)</t>
    </r>
  </si>
  <si>
    <r>
      <t xml:space="preserve">Anteil Studien Patienten (keine Berechnung)
</t>
    </r>
    <r>
      <rPr>
        <sz val="11"/>
        <color theme="2" tint="-0.749992370372631"/>
        <rFont val="Arial"/>
        <family val="2"/>
      </rPr>
      <t>Participation in research study (no calculation)</t>
    </r>
  </si>
  <si>
    <r>
      <t xml:space="preserve">Anteil Studien Patienten (Berechnung auf Primärfälle beschränkt)
</t>
    </r>
    <r>
      <rPr>
        <sz val="11"/>
        <color theme="2" tint="-0.749992370372631"/>
        <rFont val="Arial"/>
        <family val="2"/>
      </rPr>
      <t>Participation in research study (restricted to primary cases)</t>
    </r>
  </si>
  <si>
    <r>
      <t xml:space="preserve">Prätherapeutische histologische Sicherung
</t>
    </r>
    <r>
      <rPr>
        <sz val="11"/>
        <color theme="2" tint="-0.749992370372631"/>
        <rFont val="Arial"/>
        <family val="2"/>
      </rPr>
      <t>Pre-therapeutic histological confirmation</t>
    </r>
  </si>
  <si>
    <r>
      <t xml:space="preserve">Primärfälle Mammakarzinom
</t>
    </r>
    <r>
      <rPr>
        <sz val="11"/>
        <color theme="2" tint="-0.749992370372631"/>
        <rFont val="Arial"/>
        <family val="2"/>
      </rPr>
      <t>Primary cases BC</t>
    </r>
  </si>
  <si>
    <r>
      <t xml:space="preserve">Mastektomien
</t>
    </r>
    <r>
      <rPr>
        <sz val="11"/>
        <color theme="2" tint="-0.749992370372631"/>
        <rFont val="Arial"/>
        <family val="2"/>
      </rPr>
      <t>Mastectomies primary cases</t>
    </r>
  </si>
  <si>
    <r>
      <t xml:space="preserve">Intraoperative Präparateradio-/-sonographie (keine Berechnung)
</t>
    </r>
    <r>
      <rPr>
        <sz val="11"/>
        <color theme="2" tint="-0.749992370372631"/>
        <rFont val="Arial"/>
        <family val="2"/>
      </rPr>
      <t>Intraoperative specimen radio-/sonography (no calculation)</t>
    </r>
  </si>
  <si>
    <r>
      <t xml:space="preserve">Intraoperative Präparateradio-/-sonographie (Berechnung auf Primärfälle beschränkt)
</t>
    </r>
    <r>
      <rPr>
        <sz val="11"/>
        <color theme="2" tint="-0.749992370372631"/>
        <rFont val="Arial"/>
        <family val="2"/>
      </rPr>
      <t>Intraoperative specimen radio-/sonography (restricted to primary cases)</t>
    </r>
  </si>
  <si>
    <r>
      <t xml:space="preserve">Revisionsoperationen
</t>
    </r>
    <r>
      <rPr>
        <sz val="11"/>
        <color theme="2" tint="-0.749992370372631"/>
        <rFont val="Arial"/>
        <family val="2"/>
      </rPr>
      <t>Revision operations</t>
    </r>
  </si>
  <si>
    <r>
      <t xml:space="preserve">Validierung der XML-Struktur 
</t>
    </r>
    <r>
      <rPr>
        <sz val="11"/>
        <color theme="2" tint="-0.749992370372631"/>
        <rFont val="Arial"/>
        <family val="2"/>
      </rPr>
      <t>Valdiation of the structure</t>
    </r>
  </si>
  <si>
    <r>
      <t xml:space="preserve">Darstellung der Gesamtbetrachtung 
</t>
    </r>
    <r>
      <rPr>
        <sz val="11"/>
        <color theme="2" tint="-0.749992370372631"/>
        <rFont val="Arial"/>
        <family val="2"/>
      </rPr>
      <t>Interface and calculation of the general overview</t>
    </r>
  </si>
  <si>
    <r>
      <t xml:space="preserve">Darstellung des Filters + Berechnung
</t>
    </r>
    <r>
      <rPr>
        <sz val="11"/>
        <color theme="2" tint="-0.749992370372631"/>
        <rFont val="Arial"/>
        <family val="2"/>
      </rPr>
      <t>Interface and calculation of the filter</t>
    </r>
  </si>
  <si>
    <r>
      <t xml:space="preserve">Darstellung der Basisdaten für die Ergebnisqualität
</t>
    </r>
    <r>
      <rPr>
        <sz val="11"/>
        <color theme="2" tint="-0.749992370372631"/>
        <rFont val="Arial"/>
        <family val="2"/>
      </rPr>
      <t>Interface and calculation of the basic data for quality of results</t>
    </r>
  </si>
  <si>
    <r>
      <t xml:space="preserve">Darstellung des Filters + Berechnung für die Kaplan-Meier Kurven
</t>
    </r>
    <r>
      <rPr>
        <sz val="11"/>
        <color theme="2" tint="-0.749992370372631"/>
        <rFont val="Arial"/>
        <family val="2"/>
      </rPr>
      <t>Interface of the filter for the Kaplan-Meier estimator</t>
    </r>
  </si>
  <si>
    <r>
      <t xml:space="preserve">Berechnung Kaplan-Meier Schätzer - Disease free survival (DFS)
</t>
    </r>
    <r>
      <rPr>
        <sz val="11"/>
        <color theme="2" tint="-0.749992370372631"/>
        <rFont val="Arial"/>
        <family val="2"/>
      </rPr>
      <t>Calculation Kaplan-Meier estimator - Disease free survival (DFS)</t>
    </r>
  </si>
  <si>
    <r>
      <t xml:space="preserve">Berechnung Kaplan-Meier Kurve - Overall survival (DFS)
</t>
    </r>
    <r>
      <rPr>
        <sz val="11"/>
        <color theme="2" tint="-0.749992370372631"/>
        <rFont val="Arial"/>
        <family val="2"/>
      </rPr>
      <t>Calculation Kaplan-Meier estimator - Overall survival (DFS)</t>
    </r>
  </si>
  <si>
    <t>Patientenprofil</t>
  </si>
  <si>
    <r>
      <t xml:space="preserve">Länderkennung nach ISO-3
</t>
    </r>
    <r>
      <rPr>
        <sz val="11"/>
        <color theme="2" tint="-0.749992370372631"/>
        <rFont val="Arial"/>
        <family val="2"/>
      </rPr>
      <t>Country codes ISO-3</t>
    </r>
  </si>
  <si>
    <r>
      <t xml:space="preserve">Anhang
</t>
    </r>
    <r>
      <rPr>
        <b/>
        <sz val="11"/>
        <color theme="2" tint="-0.749992370372631"/>
        <rFont val="Arial"/>
        <family val="2"/>
      </rPr>
      <t>Appendix</t>
    </r>
  </si>
  <si>
    <t>The data item "wire localisation - preoperative" is missing. If there is no wire localisation - preoperative you can document "no".</t>
  </si>
  <si>
    <t>The recommendation of the systemic treatment is missing. If there is no recommendation you can document "no".</t>
  </si>
  <si>
    <t>ODER (OR)</t>
  </si>
  <si>
    <r>
      <t xml:space="preserve">Fall
Diagnose
</t>
    </r>
    <r>
      <rPr>
        <b/>
        <sz val="8"/>
        <rFont val="Arial"/>
        <family val="2"/>
      </rPr>
      <t>Prätherapeutisches M</t>
    </r>
    <r>
      <rPr>
        <sz val="8"/>
        <rFont val="Arial"/>
        <family val="2"/>
      </rPr>
      <t xml:space="preserve">  </t>
    </r>
  </si>
  <si>
    <t xml:space="preserve">TX | Tis | Tis(DCIS) | T0 | T1 | T1mi | T1mic | T1a  | T1b | T1c |  T2 | T3 | T4 | T4a | T4b | T4c | T4d </t>
  </si>
  <si>
    <r>
      <t xml:space="preserve">nicht leer &amp; &lt; Operationsdatum (BET und/oder MAS)
</t>
    </r>
    <r>
      <rPr>
        <sz val="8"/>
        <color theme="2" tint="-0.749992370372631"/>
        <rFont val="Arial"/>
        <family val="2"/>
      </rPr>
      <t>(not empty &amp; &lt; date of surgery (BCT and/or mastectomy))</t>
    </r>
  </si>
  <si>
    <r>
      <rPr>
        <sz val="8"/>
        <rFont val="Arial"/>
        <family val="2"/>
      </rPr>
      <t>O | A | I  | S | leer (empty</t>
    </r>
    <r>
      <rPr>
        <sz val="8"/>
        <rFont val="Calibri"/>
        <family val="2"/>
      </rPr>
      <t xml:space="preserve">) </t>
    </r>
  </si>
  <si>
    <r>
      <rPr>
        <sz val="8"/>
        <rFont val="Arial"/>
        <family val="2"/>
      </rPr>
      <t xml:space="preserve">Fall
Strahlentherapie
</t>
    </r>
    <r>
      <rPr>
        <b/>
        <sz val="8"/>
        <rFont val="Arial"/>
        <family val="2"/>
      </rPr>
      <t>Therapiezeitpunkt</t>
    </r>
  </si>
  <si>
    <r>
      <rPr>
        <sz val="8"/>
        <rFont val="Arial"/>
        <family val="2"/>
      </rPr>
      <t>Fall
Strahlentherapie</t>
    </r>
    <r>
      <rPr>
        <b/>
        <sz val="8"/>
        <rFont val="Arial"/>
        <family val="2"/>
      </rPr>
      <t xml:space="preserve">
Beginn</t>
    </r>
  </si>
  <si>
    <r>
      <rPr>
        <sz val="8"/>
        <rFont val="Arial"/>
        <family val="2"/>
      </rPr>
      <t>leer</t>
    </r>
    <r>
      <rPr>
        <sz val="8"/>
        <color rgb="FFFF0000"/>
        <rFont val="Arial"/>
        <family val="2"/>
      </rPr>
      <t xml:space="preserve">
</t>
    </r>
    <r>
      <rPr>
        <sz val="8"/>
        <color theme="2" tint="-0.749992370372631"/>
        <rFont val="Arial"/>
        <family val="2"/>
      </rPr>
      <t>(empty)</t>
    </r>
  </si>
  <si>
    <r>
      <t xml:space="preserve">O | A | I  | S | leer </t>
    </r>
    <r>
      <rPr>
        <sz val="8"/>
        <color theme="2" tint="-0.749992370372631"/>
        <rFont val="Arial"/>
        <family val="2"/>
      </rPr>
      <t>(empty)</t>
    </r>
    <r>
      <rPr>
        <sz val="8"/>
        <rFont val="Arial"/>
        <family val="2"/>
      </rPr>
      <t xml:space="preserve"> </t>
    </r>
  </si>
  <si>
    <r>
      <t xml:space="preserve">siehe Kennzahlen </t>
    </r>
    <r>
      <rPr>
        <sz val="8"/>
        <color theme="1"/>
        <rFont val="Arial"/>
        <family val="2"/>
      </rPr>
      <t xml:space="preserve">"Basisdaten"
</t>
    </r>
    <r>
      <rPr>
        <sz val="8"/>
        <color theme="2" tint="-0.749992370372631"/>
        <rFont val="Arial"/>
        <family val="2"/>
      </rPr>
      <t>(see indicators "basic data")</t>
    </r>
  </si>
  <si>
    <r>
      <t xml:space="preserve">Fall
Diagnose
</t>
    </r>
    <r>
      <rPr>
        <b/>
        <sz val="8"/>
        <rFont val="Arial"/>
        <family val="2"/>
      </rPr>
      <t xml:space="preserve">Prätherapeutisches T </t>
    </r>
    <r>
      <rPr>
        <b/>
        <sz val="9"/>
        <color rgb="FFFF0000"/>
        <rFont val="Arial"/>
        <family val="2"/>
      </rPr>
      <t xml:space="preserve">=T1 | </t>
    </r>
    <r>
      <rPr>
        <b/>
        <sz val="9"/>
        <color rgb="FF7030A0"/>
        <rFont val="Arial"/>
        <family val="2"/>
      </rPr>
      <t>T1mi |</t>
    </r>
    <r>
      <rPr>
        <b/>
        <sz val="9"/>
        <color rgb="FFFF0000"/>
        <rFont val="Arial"/>
        <family val="2"/>
      </rPr>
      <t xml:space="preserve"> T1mic | T1a  | T1b | T1c</t>
    </r>
  </si>
  <si>
    <r>
      <t xml:space="preserve">Fall
Postoperative Histologie 
</t>
    </r>
    <r>
      <rPr>
        <b/>
        <sz val="8"/>
        <rFont val="Arial"/>
        <family val="2"/>
      </rPr>
      <t>pathologisches TNM - pT</t>
    </r>
    <r>
      <rPr>
        <b/>
        <sz val="8"/>
        <color rgb="FFFF0000"/>
        <rFont val="Arial"/>
        <family val="2"/>
      </rPr>
      <t xml:space="preserve">=T1 | </t>
    </r>
    <r>
      <rPr>
        <b/>
        <sz val="8"/>
        <color rgb="FF7030A0"/>
        <rFont val="Arial"/>
        <family val="2"/>
      </rPr>
      <t xml:space="preserve">T1mi | </t>
    </r>
    <r>
      <rPr>
        <b/>
        <sz val="8"/>
        <color rgb="FFFF0000"/>
        <rFont val="Arial"/>
        <family val="2"/>
      </rPr>
      <t>T1mic | T1a  | T1b | T1c</t>
    </r>
  </si>
  <si>
    <r>
      <t xml:space="preserve">Stammdaten
</t>
    </r>
    <r>
      <rPr>
        <b/>
        <sz val="8"/>
        <color theme="1"/>
        <rFont val="Arial"/>
        <family val="2"/>
      </rPr>
      <t xml:space="preserve">Synchrone Behandlung </t>
    </r>
    <r>
      <rPr>
        <b/>
        <sz val="9"/>
        <color rgb="FFFF0000"/>
        <rFont val="Arial"/>
        <family val="2"/>
      </rPr>
      <t xml:space="preserve"> = </t>
    </r>
    <r>
      <rPr>
        <b/>
        <sz val="9"/>
        <color rgb="FFFF0000"/>
        <rFont val="Arial"/>
        <family val="2"/>
      </rPr>
      <t>J</t>
    </r>
  </si>
  <si>
    <r>
      <t xml:space="preserve">Stammdaten
</t>
    </r>
    <r>
      <rPr>
        <b/>
        <sz val="8"/>
        <color theme="1"/>
        <rFont val="Arial"/>
        <family val="2"/>
      </rPr>
      <t xml:space="preserve">Synchrone Behandlung </t>
    </r>
    <r>
      <rPr>
        <b/>
        <sz val="9"/>
        <color rgb="FFFF0000"/>
        <rFont val="Arial"/>
        <family val="2"/>
      </rPr>
      <t xml:space="preserve"> =</t>
    </r>
    <r>
      <rPr>
        <b/>
        <sz val="9"/>
        <color rgb="FFFF0000"/>
        <rFont val="Arial"/>
        <family val="2"/>
      </rPr>
      <t xml:space="preserve"> N | leer</t>
    </r>
    <r>
      <rPr>
        <b/>
        <sz val="9"/>
        <color theme="2" tint="-0.749992370372631"/>
        <rFont val="Arial"/>
        <family val="2"/>
      </rPr>
      <t xml:space="preserve"> (empty)</t>
    </r>
  </si>
  <si>
    <t>Der "prätherapeutische T-Status" fehlt.</t>
  </si>
  <si>
    <t>Der "prätherapeutische N-Status" fehlt. Die Angabe von NX ist hier nicht ausreichend.</t>
  </si>
  <si>
    <t>Der "postoperative T-Status" fehlt. Die Angabe von TX ist hier nicht ausreichend.</t>
  </si>
  <si>
    <r>
      <t xml:space="preserve">M0 | MX | leer </t>
    </r>
    <r>
      <rPr>
        <sz val="8"/>
        <color theme="2" tint="-0.749992370372631"/>
        <rFont val="Arial"/>
        <family val="2"/>
      </rPr>
      <t>(empty)</t>
    </r>
  </si>
  <si>
    <t xml:space="preserve">TX | Tis | Tis(DCIS) | T0 | T1mi | T1mic | T1 | T1a  | T1b | T1c |  T2 T3 | T4 | T4a | T4b | T4c | T4d </t>
  </si>
  <si>
    <r>
      <t xml:space="preserve">ONN Fälle aus Kennzahlenjahr mit:
</t>
    </r>
    <r>
      <rPr>
        <b/>
        <sz val="10"/>
        <color theme="2" tint="-0.89999084444715716"/>
        <rFont val="Arial"/>
        <family val="2"/>
      </rPr>
      <t>(</t>
    </r>
    <r>
      <rPr>
        <b/>
        <sz val="10"/>
        <color theme="2" tint="-0.749992370372631"/>
        <rFont val="Arial"/>
        <family val="2"/>
      </rPr>
      <t>ONN cases in the indicator year)</t>
    </r>
  </si>
  <si>
    <r>
      <t xml:space="preserve">ONV Fälle aus Kennzahlenjahr mit:
</t>
    </r>
    <r>
      <rPr>
        <b/>
        <sz val="10"/>
        <color theme="2" tint="-0.89999084444715716"/>
        <rFont val="Arial"/>
        <family val="2"/>
      </rPr>
      <t>(ONV cases in the indicator year)</t>
    </r>
  </si>
  <si>
    <r>
      <t>yyyy-mm-dd</t>
    </r>
    <r>
      <rPr>
        <sz val="8"/>
        <color rgb="FFFF0000"/>
        <rFont val="Arial"/>
        <family val="2"/>
      </rPr>
      <t xml:space="preserve"> </t>
    </r>
    <r>
      <rPr>
        <sz val="8"/>
        <rFont val="Malgun Gothic"/>
        <family val="2"/>
        <charset val="129"/>
      </rPr>
      <t>≤</t>
    </r>
    <r>
      <rPr>
        <sz val="8"/>
        <rFont val="Arial"/>
        <family val="2"/>
      </rPr>
      <t xml:space="preserve"> 31.12.Vorkennzahlenjahr</t>
    </r>
    <r>
      <rPr>
        <sz val="8"/>
        <color rgb="FFFF0000"/>
        <rFont val="Arial"/>
        <family val="2"/>
      </rPr>
      <t xml:space="preserve"> </t>
    </r>
    <r>
      <rPr>
        <sz val="8"/>
        <color theme="2" tint="-0.749992370372631"/>
        <rFont val="Arial"/>
        <family val="2"/>
      </rPr>
      <t>(year previous to indicator year)</t>
    </r>
  </si>
  <si>
    <r>
      <t xml:space="preserve">leer </t>
    </r>
    <r>
      <rPr>
        <sz val="8"/>
        <color theme="2" tint="-0.749992370372631"/>
        <rFont val="Arial"/>
        <family val="2"/>
      </rPr>
      <t>(empty)</t>
    </r>
    <r>
      <rPr>
        <sz val="8"/>
        <color theme="1"/>
        <rFont val="Arial"/>
        <family val="2"/>
      </rPr>
      <t xml:space="preserve"> |</t>
    </r>
    <r>
      <rPr>
        <sz val="8"/>
        <rFont val="Arial"/>
        <family val="2"/>
      </rPr>
      <t xml:space="preserve"> ≥ 01.01.Kennzahlenjahr</t>
    </r>
    <r>
      <rPr>
        <sz val="8"/>
        <color rgb="FFFF0000"/>
        <rFont val="Arial"/>
        <family val="2"/>
      </rPr>
      <t xml:space="preserve"> </t>
    </r>
    <r>
      <rPr>
        <sz val="8"/>
        <color theme="2" tint="-0.749992370372631"/>
        <rFont val="Arial"/>
        <family val="2"/>
      </rPr>
      <t>(indicator year)</t>
    </r>
  </si>
  <si>
    <t>VR | X</t>
  </si>
  <si>
    <r>
      <t xml:space="preserve">leer </t>
    </r>
    <r>
      <rPr>
        <sz val="8"/>
        <color theme="2" tint="-0.749992370372631"/>
        <rFont val="Arial"/>
        <family val="2"/>
      </rPr>
      <t>(empty)</t>
    </r>
    <r>
      <rPr>
        <sz val="8"/>
        <color theme="1"/>
        <rFont val="Arial"/>
        <family val="2"/>
      </rPr>
      <t xml:space="preserve"> |</t>
    </r>
    <r>
      <rPr>
        <sz val="8"/>
        <color rgb="FFFF0000"/>
        <rFont val="Arial"/>
        <family val="2"/>
      </rPr>
      <t xml:space="preserve"> </t>
    </r>
    <r>
      <rPr>
        <sz val="8"/>
        <rFont val="Calibri"/>
        <family val="2"/>
      </rPr>
      <t>≥</t>
    </r>
    <r>
      <rPr>
        <sz val="8"/>
        <rFont val="Arial"/>
        <family val="2"/>
      </rPr>
      <t xml:space="preserve"> 01.01.Kennzahlenjahr </t>
    </r>
    <r>
      <rPr>
        <sz val="8"/>
        <color theme="2" tint="-0.749992370372631"/>
        <rFont val="Arial"/>
        <family val="2"/>
      </rPr>
      <t>(indicator year)</t>
    </r>
  </si>
  <si>
    <r>
      <rPr>
        <b/>
        <sz val="9"/>
        <rFont val="Arial"/>
        <family val="2"/>
      </rPr>
      <t xml:space="preserve">UND </t>
    </r>
    <r>
      <rPr>
        <b/>
        <sz val="9"/>
        <color theme="2" tint="-0.749992370372631"/>
        <rFont val="Arial"/>
        <family val="2"/>
      </rPr>
      <t>(AND)</t>
    </r>
  </si>
  <si>
    <r>
      <rPr>
        <sz val="8"/>
        <rFont val="Arial"/>
        <family val="2"/>
      </rPr>
      <t>leer</t>
    </r>
    <r>
      <rPr>
        <sz val="8"/>
        <color rgb="FFFF0000"/>
        <rFont val="Arial"/>
        <family val="2"/>
      </rPr>
      <t xml:space="preserve"> </t>
    </r>
    <r>
      <rPr>
        <sz val="8"/>
        <color theme="2" tint="-0.749992370372631"/>
        <rFont val="Arial"/>
        <family val="2"/>
      </rPr>
      <t>(empty)</t>
    </r>
    <r>
      <rPr>
        <sz val="8"/>
        <color rgb="FFFF0000"/>
        <rFont val="Arial"/>
        <family val="2"/>
      </rPr>
      <t xml:space="preserve"> </t>
    </r>
    <r>
      <rPr>
        <sz val="8"/>
        <rFont val="Arial"/>
        <family val="2"/>
      </rPr>
      <t xml:space="preserve">| ≥ 01.01.Kennzahlenjahr </t>
    </r>
    <r>
      <rPr>
        <sz val="8"/>
        <color theme="2" tint="-0.749992370372631"/>
        <rFont val="Arial"/>
        <family val="2"/>
      </rPr>
      <t>(indicator year)</t>
    </r>
  </si>
  <si>
    <r>
      <rPr>
        <sz val="11"/>
        <rFont val="Arial"/>
        <family val="2"/>
      </rPr>
      <t xml:space="preserve">Kategorisierung der Fälle für Matrix Ergebnisqualität </t>
    </r>
    <r>
      <rPr>
        <sz val="11"/>
        <color rgb="FFFF0000"/>
        <rFont val="Arial"/>
        <family val="2"/>
      </rPr>
      <t xml:space="preserve">
</t>
    </r>
    <r>
      <rPr>
        <sz val="11"/>
        <color theme="2" tint="-0.749992370372631"/>
        <rFont val="Arial"/>
        <family val="2"/>
      </rPr>
      <t>Calculation of the categories which are needed for calculating the matrix</t>
    </r>
  </si>
  <si>
    <r>
      <rPr>
        <sz val="8"/>
        <rFont val="Arial"/>
        <family val="2"/>
      </rPr>
      <t>yyyy</t>
    </r>
    <r>
      <rPr>
        <sz val="8"/>
        <color indexed="8"/>
        <rFont val="Arial"/>
        <family val="2"/>
      </rPr>
      <t>-mm-dd 
Letztes Datum</t>
    </r>
    <r>
      <rPr>
        <sz val="8"/>
        <color rgb="FFFF0000"/>
        <rFont val="Arial"/>
        <family val="2"/>
      </rPr>
      <t xml:space="preserve"> </t>
    </r>
    <r>
      <rPr>
        <sz val="8"/>
        <color indexed="8"/>
        <rFont val="Arial"/>
        <family val="2"/>
      </rPr>
      <t xml:space="preserve">mit einer gültigen Follow-Up Meldung
</t>
    </r>
    <r>
      <rPr>
        <sz val="8"/>
        <color theme="2" tint="-0.749992370372631"/>
        <rFont val="Arial"/>
        <family val="2"/>
      </rPr>
      <t>(date of last valid follow-up)</t>
    </r>
  </si>
  <si>
    <t>R | M</t>
  </si>
  <si>
    <r>
      <rPr>
        <sz val="8"/>
        <rFont val="Arial"/>
        <family val="2"/>
      </rPr>
      <t>yyyy-mm-dd 
Letztes Datum mit einer gültigen Follow-Up Meldung</t>
    </r>
    <r>
      <rPr>
        <sz val="8"/>
        <color indexed="8"/>
        <rFont val="Arial"/>
        <family val="2"/>
      </rPr>
      <t xml:space="preserve">
</t>
    </r>
    <r>
      <rPr>
        <sz val="8"/>
        <color theme="2" tint="-0.749992370372631"/>
        <rFont val="Arial"/>
        <family val="2"/>
      </rPr>
      <t>(date of last valid follow-up)</t>
    </r>
  </si>
  <si>
    <r>
      <rPr>
        <sz val="8"/>
        <rFont val="Arial"/>
        <family val="2"/>
      </rPr>
      <t>yyyy-m</t>
    </r>
    <r>
      <rPr>
        <sz val="8"/>
        <color indexed="8"/>
        <rFont val="Arial"/>
        <family val="2"/>
      </rPr>
      <t>m-dd 
Letztes Datum</t>
    </r>
    <r>
      <rPr>
        <sz val="8"/>
        <color rgb="FFFF0000"/>
        <rFont val="Arial"/>
        <family val="2"/>
      </rPr>
      <t xml:space="preserve"> </t>
    </r>
    <r>
      <rPr>
        <sz val="8"/>
        <color indexed="8"/>
        <rFont val="Arial"/>
        <family val="2"/>
      </rPr>
      <t xml:space="preserve">mit:
</t>
    </r>
    <r>
      <rPr>
        <sz val="8"/>
        <color theme="2" tint="-0.749992370372631"/>
        <rFont val="Arial"/>
        <family val="2"/>
      </rPr>
      <t>(last date with)</t>
    </r>
  </si>
  <si>
    <r>
      <t xml:space="preserve">yyyy-mm-dd </t>
    </r>
    <r>
      <rPr>
        <sz val="8"/>
        <rFont val="Malgun Gothic"/>
        <family val="2"/>
        <charset val="129"/>
      </rPr>
      <t>≤</t>
    </r>
    <r>
      <rPr>
        <sz val="8"/>
        <rFont val="Arial"/>
        <family val="2"/>
      </rPr>
      <t xml:space="preserve">31.12.Vorkennzahlenjahr </t>
    </r>
    <r>
      <rPr>
        <sz val="8"/>
        <color theme="2" tint="-0.749992370372631"/>
        <rFont val="Arial"/>
        <family val="2"/>
      </rPr>
      <t>(year previous to indicator year)</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</si>
  <si>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r>
      <rPr>
        <sz val="10"/>
        <color theme="1"/>
        <rFont val="Arial"/>
        <family val="2"/>
      </rPr>
      <t xml:space="preserve"> | </t>
    </r>
    <r>
      <rPr>
        <sz val="10"/>
        <rFont val="Arial"/>
        <family val="2"/>
      </rPr>
      <t>Geplant</t>
    </r>
    <r>
      <rPr>
        <sz val="10"/>
        <color theme="2" tint="-0.89999084444715716"/>
        <rFont val="Arial"/>
        <family val="2"/>
      </rPr>
      <t xml:space="preserve"> (scheduled)</t>
    </r>
  </si>
  <si>
    <r>
      <rPr>
        <sz val="11"/>
        <rFont val="Arial"/>
        <family val="2"/>
      </rPr>
      <t>Berechnung der einzelnen Zellen der Matrix Ergebnisqualität</t>
    </r>
    <r>
      <rPr>
        <sz val="11"/>
        <color rgb="FFFF0000"/>
        <rFont val="Arial"/>
        <family val="2"/>
      </rPr>
      <t xml:space="preserve">
</t>
    </r>
    <r>
      <rPr>
        <sz val="11"/>
        <color theme="2" tint="-0.749992370372631"/>
        <rFont val="Arial"/>
        <family val="2"/>
      </rPr>
      <t>Interface and calculation of the matrix</t>
    </r>
  </si>
  <si>
    <t xml:space="preserve">NX | N0 | N0(sn) | N1 | N1mi | N1a | N1b | N1c | N2 | N2a | N2b | N3 | N3a | N3b | N3c </t>
  </si>
  <si>
    <r>
      <t xml:space="preserve">Aufgrund der leichteren Lesbarkeit wird auf die geschlechtsneurtrale Form verzichtet, die weibliche Schreibform ("Patientin") schließt immer auch die männliche Form mit ein.
</t>
    </r>
    <r>
      <rPr>
        <sz val="11"/>
        <color theme="2" tint="-0.749992370372631"/>
        <rFont val="Arial"/>
        <family val="2"/>
      </rPr>
      <t>To ensure easy legibility, gender-neutral notation is not used. The femal term "Patientin" includes the male gender, too.</t>
    </r>
  </si>
  <si>
    <r>
      <t xml:space="preserve">Case
Case Information
</t>
    </r>
    <r>
      <rPr>
        <b/>
        <sz val="8"/>
        <rFont val="Arial"/>
        <family val="2"/>
      </rPr>
      <t>case attributable to centre</t>
    </r>
  </si>
  <si>
    <t>ZF = case attributable to centre
NZF = case not attributable to centre (e.g. Second opinion)</t>
  </si>
  <si>
    <r>
      <t xml:space="preserve">Case
Case Information
</t>
    </r>
    <r>
      <rPr>
        <b/>
        <sz val="8"/>
        <rFont val="Arial"/>
        <family val="2"/>
      </rPr>
      <t>primary tumour or recurrent disease</t>
    </r>
  </si>
  <si>
    <r>
      <t xml:space="preserve">Case
Case Information
</t>
    </r>
    <r>
      <rPr>
        <b/>
        <sz val="8"/>
        <rFont val="Arial"/>
        <family val="2"/>
      </rPr>
      <t>previous malignant disease</t>
    </r>
  </si>
  <si>
    <r>
      <t xml:space="preserve">Case
Diagnosis
</t>
    </r>
    <r>
      <rPr>
        <b/>
        <sz val="8"/>
        <rFont val="Arial"/>
        <family val="2"/>
      </rPr>
      <t>steroid receptor status</t>
    </r>
  </si>
  <si>
    <r>
      <t xml:space="preserve">Case
Diagnosis
</t>
    </r>
    <r>
      <rPr>
        <b/>
        <sz val="8"/>
        <rFont val="Arial"/>
        <family val="2"/>
      </rPr>
      <t>HER2 status</t>
    </r>
  </si>
  <si>
    <t>BET = breast-conserving therapy (BCT)
MAS = mastectomy without prior BCT
BET-MAS = mastectomy after BCT</t>
  </si>
  <si>
    <t>surgical process</t>
  </si>
  <si>
    <r>
      <t>Case
Surgical process</t>
    </r>
    <r>
      <rPr>
        <b/>
        <sz val="8"/>
        <rFont val="Arial"/>
        <family val="2"/>
      </rPr>
      <t xml:space="preserve">
wire localisation - preoperative</t>
    </r>
  </si>
  <si>
    <t>M = mammography
S = sonography
MRT = magnetic resonance imaging system
N = not done
X = unknown / other</t>
  </si>
  <si>
    <r>
      <t>Case
Surgical process</t>
    </r>
    <r>
      <rPr>
        <b/>
        <sz val="8"/>
        <rFont val="Arial"/>
        <family val="2"/>
      </rPr>
      <t xml:space="preserve">
intra-operative specimen x-ray</t>
    </r>
  </si>
  <si>
    <t>J = done
N = not done
X = unknown / other</t>
  </si>
  <si>
    <r>
      <t>Case
Surgical process</t>
    </r>
    <r>
      <rPr>
        <b/>
        <sz val="8"/>
        <rFont val="Arial"/>
        <family val="2"/>
      </rPr>
      <t xml:space="preserve">
complications</t>
    </r>
  </si>
  <si>
    <r>
      <t>Case
Surgical process</t>
    </r>
    <r>
      <rPr>
        <b/>
        <sz val="8"/>
        <rFont val="Arial"/>
        <family val="2"/>
      </rPr>
      <t xml:space="preserve">
revision surgery</t>
    </r>
  </si>
  <si>
    <r>
      <t>Case
Surgical process</t>
    </r>
    <r>
      <rPr>
        <b/>
        <sz val="8"/>
        <rFont val="Arial"/>
        <family val="2"/>
      </rPr>
      <t xml:space="preserve">
reconstruction</t>
    </r>
  </si>
  <si>
    <r>
      <t>Case
Surgical process</t>
    </r>
    <r>
      <rPr>
        <b/>
        <sz val="8"/>
        <rFont val="Arial"/>
        <family val="2"/>
      </rPr>
      <t xml:space="preserve">
sentinel lymph node excision</t>
    </r>
  </si>
  <si>
    <r>
      <t>Case
Surgical process</t>
    </r>
    <r>
      <rPr>
        <b/>
        <sz val="8"/>
        <rFont val="Arial"/>
        <family val="2"/>
      </rPr>
      <t xml:space="preserve">
axillary lymph node dissection</t>
    </r>
  </si>
  <si>
    <r>
      <t xml:space="preserve">Case
Postoperative histology
</t>
    </r>
    <r>
      <rPr>
        <b/>
        <sz val="8"/>
        <rFont val="Arial"/>
        <family val="2"/>
      </rPr>
      <t>prefix y, pathologic</t>
    </r>
    <r>
      <rPr>
        <b/>
        <sz val="8"/>
        <rFont val="Arial"/>
        <family val="2"/>
      </rPr>
      <t xml:space="preserve"> TNM</t>
    </r>
  </si>
  <si>
    <r>
      <t xml:space="preserve">Case
Postoperative histology
</t>
    </r>
    <r>
      <rPr>
        <b/>
        <sz val="8"/>
        <rFont val="Arial"/>
        <family val="2"/>
      </rPr>
      <t>pathologic</t>
    </r>
    <r>
      <rPr>
        <b/>
        <sz val="8"/>
        <rFont val="Arial"/>
        <family val="2"/>
      </rPr>
      <t xml:space="preserve"> Stage pT</t>
    </r>
  </si>
  <si>
    <r>
      <t xml:space="preserve">Case
Postoperative histology
</t>
    </r>
    <r>
      <rPr>
        <b/>
        <sz val="8"/>
        <rFont val="Arial"/>
        <family val="2"/>
      </rPr>
      <t>pathologic</t>
    </r>
    <r>
      <rPr>
        <b/>
        <sz val="8"/>
        <rFont val="Arial"/>
        <family val="2"/>
      </rPr>
      <t xml:space="preserve"> Stage pN</t>
    </r>
  </si>
  <si>
    <r>
      <t xml:space="preserve">Case
Postoperative histology
</t>
    </r>
    <r>
      <rPr>
        <b/>
        <sz val="8"/>
        <rFont val="Arial"/>
        <family val="2"/>
      </rPr>
      <t>pathologic Stage pM</t>
    </r>
  </si>
  <si>
    <r>
      <t xml:space="preserve">Case
Postoperative histology
</t>
    </r>
    <r>
      <rPr>
        <b/>
        <sz val="8"/>
        <rFont val="Arial"/>
        <family val="2"/>
      </rPr>
      <t>residual tumour</t>
    </r>
  </si>
  <si>
    <r>
      <t xml:space="preserve">Case
Postoperative histology
</t>
    </r>
    <r>
      <rPr>
        <b/>
        <sz val="8"/>
        <rFont val="Arial"/>
        <family val="2"/>
      </rPr>
      <t>minimal safety margin</t>
    </r>
  </si>
  <si>
    <r>
      <t xml:space="preserve">Case
Radiotherapy
</t>
    </r>
    <r>
      <rPr>
        <b/>
        <sz val="8"/>
        <rFont val="Arial"/>
        <family val="2"/>
      </rPr>
      <t>time of therapy</t>
    </r>
  </si>
  <si>
    <r>
      <t xml:space="preserve">Case
Systemic treatment
</t>
    </r>
    <r>
      <rPr>
        <b/>
        <sz val="8"/>
        <rFont val="Arial"/>
        <family val="2"/>
      </rPr>
      <t>time of therapy</t>
    </r>
  </si>
  <si>
    <r>
      <t xml:space="preserve">Case
Process
</t>
    </r>
    <r>
      <rPr>
        <b/>
        <sz val="8"/>
        <rFont val="Arial"/>
        <family val="2"/>
      </rPr>
      <t>date of patient inclusion in trial</t>
    </r>
  </si>
  <si>
    <r>
      <t xml:space="preserve">Case
Follow-up
</t>
    </r>
    <r>
      <rPr>
        <b/>
        <sz val="8"/>
        <color indexed="8"/>
        <rFont val="Arial"/>
        <family val="2"/>
      </rPr>
      <t>tumour stage</t>
    </r>
    <r>
      <rPr>
        <sz val="8"/>
        <color indexed="8"/>
        <rFont val="Arial"/>
        <family val="2"/>
      </rPr>
      <t xml:space="preserve">
</t>
    </r>
  </si>
  <si>
    <t>K = cancer registry
Z = centre
X = source unknown</t>
  </si>
  <si>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Datenfelder 
</t>
    </r>
    <r>
      <rPr>
        <b/>
        <sz val="11"/>
        <color theme="2" tint="-0.749992370372631"/>
        <rFont val="Arial"/>
        <family val="2"/>
      </rPr>
      <t>Data fields</t>
    </r>
  </si>
  <si>
    <r>
      <t xml:space="preserve">OncoBox Brust </t>
    </r>
    <r>
      <rPr>
        <sz val="11"/>
        <color theme="2" tint="-0.749992370372631"/>
        <rFont val="Arial"/>
        <family val="2"/>
      </rPr>
      <t>(OncoBox Breast Cancer)</t>
    </r>
    <r>
      <rPr>
        <sz val="11"/>
        <color indexed="8"/>
        <rFont val="Arial"/>
        <family val="2"/>
      </rPr>
      <t xml:space="preserve">
</t>
    </r>
    <r>
      <rPr>
        <b/>
        <sz val="11"/>
        <color indexed="8"/>
        <rFont val="Arial"/>
        <family val="2"/>
      </rPr>
      <t xml:space="preserve">Strukturvalidierung der Datensätze
</t>
    </r>
    <r>
      <rPr>
        <b/>
        <sz val="11"/>
        <color theme="2" tint="-0.749992370372631"/>
        <rFont val="Arial"/>
        <family val="2"/>
      </rPr>
      <t>Validation of data sets</t>
    </r>
  </si>
  <si>
    <r>
      <t xml:space="preserve">Datenfeld
</t>
    </r>
    <r>
      <rPr>
        <b/>
        <sz val="9"/>
        <color theme="2" tint="-0.749992370372631"/>
        <rFont val="Arial"/>
        <family val="2"/>
      </rPr>
      <t>(Data field)</t>
    </r>
  </si>
  <si>
    <r>
      <t xml:space="preserve">a) Unvollständige Falldatensätze
</t>
    </r>
    <r>
      <rPr>
        <sz val="8"/>
        <color theme="2" tint="-0.749992370372631"/>
        <rFont val="Arial"/>
        <family val="2"/>
      </rPr>
      <t>(incomplete data)</t>
    </r>
  </si>
  <si>
    <r>
      <t xml:space="preserve">d) kein Zentrumsfall
</t>
    </r>
    <r>
      <rPr>
        <sz val="8"/>
        <color theme="2" tint="-0.749992370372631"/>
        <rFont val="Arial"/>
        <family val="2"/>
      </rPr>
      <t>(case not attributable to centre)</t>
    </r>
  </si>
  <si>
    <r>
      <t xml:space="preserve">Kein Zentrumsfall
</t>
    </r>
    <r>
      <rPr>
        <sz val="8"/>
        <color theme="2" tint="-0.749992370372631"/>
        <rFont val="Arial"/>
        <family val="2"/>
      </rPr>
      <t>(case not attributable to centre)</t>
    </r>
  </si>
  <si>
    <r>
      <t xml:space="preserve">Nicht operierter Primärfall (NO)
</t>
    </r>
    <r>
      <rPr>
        <b/>
        <sz val="11"/>
        <color theme="2" tint="-0.749992370372631"/>
        <rFont val="Arial"/>
        <family val="2"/>
      </rPr>
      <t>(non surgical primary case (NO))</t>
    </r>
  </si>
  <si>
    <r>
      <t xml:space="preserve">Operierter, neoadjuvant vorbehandelter Primärfall (ONV)
</t>
    </r>
    <r>
      <rPr>
        <b/>
        <sz val="11"/>
        <color theme="2" tint="-0.749992370372631"/>
        <rFont val="Arial"/>
        <family val="2"/>
      </rPr>
      <t>(surgically treated primary case with neoadjuvant therapy (ONV))</t>
    </r>
  </si>
  <si>
    <r>
      <t xml:space="preserve">Operierter, nicht neoadjuvant vorbehandelter, Primärfall (ONN)
</t>
    </r>
    <r>
      <rPr>
        <b/>
        <sz val="11"/>
        <color theme="2" tint="-0.749992370372631"/>
        <rFont val="Arial"/>
        <family val="2"/>
      </rPr>
      <t>(surgically primary case without neoadjuvant therapy (ONN))</t>
    </r>
  </si>
  <si>
    <r>
      <t xml:space="preserve">•Mammakarzinome bei Männern und primär M1 Pat. werden als Primärfall gezählt
</t>
    </r>
    <r>
      <rPr>
        <sz val="8"/>
        <color theme="2" tint="-0.749992370372631"/>
        <rFont val="Arial"/>
        <family val="2"/>
      </rPr>
      <t>(Breast cancer found in male patients and primary M1 patients are counted as primary cases)</t>
    </r>
  </si>
  <si>
    <r>
      <t xml:space="preserve">• </t>
    </r>
    <r>
      <rPr>
        <b/>
        <sz val="8"/>
        <rFont val="Arial"/>
        <family val="2"/>
      </rPr>
      <t>Nicht</t>
    </r>
    <r>
      <rPr>
        <sz val="8"/>
        <rFont val="Arial"/>
        <family val="2"/>
      </rPr>
      <t xml:space="preserve"> neoadjuvant vorbehandelt
</t>
    </r>
    <r>
      <rPr>
        <sz val="8"/>
        <color theme="2" tint="-0.749992370372631"/>
        <rFont val="Arial"/>
        <family val="2"/>
      </rPr>
      <t>(no neoadjuvant therapy)</t>
    </r>
  </si>
  <si>
    <r>
      <t xml:space="preserve">• Neoadjuvant vorbehandelt
</t>
    </r>
    <r>
      <rPr>
        <sz val="8"/>
        <color theme="2" tint="-0.749992370372631"/>
        <rFont val="Arial"/>
        <family val="2"/>
      </rPr>
      <t>(neoadjuvant therapy)</t>
    </r>
  </si>
  <si>
    <r>
      <t xml:space="preserve">Falldatensätze keiner Primärfallart zuzuordnen
</t>
    </r>
    <r>
      <rPr>
        <sz val="8"/>
        <color theme="2" tint="-0.749992370372631"/>
        <rFont val="Arial"/>
        <family val="2"/>
      </rPr>
      <t>(calculation of category impossible)</t>
    </r>
  </si>
  <si>
    <r>
      <t xml:space="preserve">davon keine Zentrumsfälle *
</t>
    </r>
    <r>
      <rPr>
        <sz val="8"/>
        <color theme="2" tint="-0.749992370372631"/>
        <rFont val="Arial"/>
        <family val="2"/>
      </rPr>
      <t>(case not attributable to centre)</t>
    </r>
  </si>
  <si>
    <r>
      <t xml:space="preserve">Fall erfüllt nicht die Kriterien eines Zentrumsfalls
</t>
    </r>
    <r>
      <rPr>
        <sz val="8"/>
        <color theme="2" tint="-0.749992370372631"/>
        <rFont val="Arial"/>
        <family val="2"/>
      </rPr>
      <t>(case is not attributable to centre)</t>
    </r>
  </si>
  <si>
    <r>
      <t xml:space="preserve">Mehrfachnennung Möglich
</t>
    </r>
    <r>
      <rPr>
        <sz val="7"/>
        <color theme="2" tint="-0.749992370372631"/>
        <rFont val="Arial"/>
        <family val="2"/>
      </rPr>
      <t>(multiple choice possible)</t>
    </r>
  </si>
  <si>
    <r>
      <t xml:space="preserve">Patient kann maximal 2 x Primärfall sein (Karzinom rechts und links). 
</t>
    </r>
    <r>
      <rPr>
        <sz val="7"/>
        <color theme="2" tint="-0.749992370372631"/>
        <rFont val="Arial"/>
        <family val="2"/>
      </rPr>
      <t>(1 patient  can be counted as a primary case two times at max (carcinoma left and right))</t>
    </r>
  </si>
  <si>
    <r>
      <t xml:space="preserve">kein Zentrumsfall
</t>
    </r>
    <r>
      <rPr>
        <sz val="7"/>
        <color theme="2" tint="-0.749992370372631"/>
        <rFont val="Arial"/>
        <family val="2"/>
      </rPr>
      <t xml:space="preserve">(case not attributable to centre) </t>
    </r>
  </si>
  <si>
    <r>
      <t>Bei Kennzahlen wird ein Kalender des ausgewählen Kennzahlenjahres angezeigt. Bei der Ergebnisqualität nur Jahreszahlen (max. 2005-2015).
(</t>
    </r>
    <r>
      <rPr>
        <sz val="10"/>
        <color theme="2" tint="-0.749992370372631"/>
        <rFont val="Arial"/>
        <family val="2"/>
      </rPr>
      <t>For the indicators, a calender of the selected year is displayed. For the quality of results, full years are displayed (max. 2005 - 2015))</t>
    </r>
  </si>
  <si>
    <r>
      <t xml:space="preserve">Weiblich
</t>
    </r>
    <r>
      <rPr>
        <sz val="10"/>
        <color theme="2" tint="-0.749992370372631"/>
        <rFont val="Arial"/>
        <family val="2"/>
      </rPr>
      <t>(female)</t>
    </r>
  </si>
  <si>
    <r>
      <t>Krebsvorerkrankung
(</t>
    </r>
    <r>
      <rPr>
        <b/>
        <sz val="10"/>
        <color theme="2" tint="-0.749992370372631"/>
        <rFont val="Arial"/>
        <family val="2"/>
      </rPr>
      <t>previous malignant disease)</t>
    </r>
  </si>
  <si>
    <r>
      <t xml:space="preserve">beidseitig (synchron)
</t>
    </r>
    <r>
      <rPr>
        <sz val="10"/>
        <color theme="2" tint="-0.749992370372631"/>
        <rFont val="Arial"/>
        <family val="2"/>
      </rPr>
      <t>(bilateral (synchronous))</t>
    </r>
  </si>
  <si>
    <r>
      <t xml:space="preserve">Beidseitig:
</t>
    </r>
    <r>
      <rPr>
        <b/>
        <sz val="9"/>
        <color theme="2" tint="-0.749992370372631"/>
        <rFont val="Arial"/>
        <family val="2"/>
      </rPr>
      <t>(bilateral)</t>
    </r>
  </si>
  <si>
    <r>
      <t xml:space="preserve">T-Status
</t>
    </r>
    <r>
      <rPr>
        <b/>
        <sz val="10"/>
        <color theme="2" tint="-0.749992370372631"/>
        <rFont val="Arial"/>
        <family val="2"/>
      </rPr>
      <t>(T stage)</t>
    </r>
  </si>
  <si>
    <r>
      <t xml:space="preserve">N-Status
</t>
    </r>
    <r>
      <rPr>
        <b/>
        <sz val="10"/>
        <color theme="2" tint="-0.749992370372631"/>
        <rFont val="Arial"/>
        <family val="2"/>
      </rPr>
      <t>(N stage)</t>
    </r>
  </si>
  <si>
    <r>
      <t xml:space="preserve">M-Status
</t>
    </r>
    <r>
      <rPr>
        <b/>
        <sz val="10"/>
        <color theme="2" tint="-0.749992370372631"/>
        <rFont val="Arial"/>
        <family val="2"/>
      </rPr>
      <t>(M stage)</t>
    </r>
  </si>
  <si>
    <r>
      <t xml:space="preserve">ohne OP Bezug
</t>
    </r>
    <r>
      <rPr>
        <sz val="9"/>
        <color theme="2" tint="-0.749992370372631"/>
        <rFont val="Arial"/>
        <family val="2"/>
      </rPr>
      <t>(no relation to surgery)</t>
    </r>
  </si>
  <si>
    <r>
      <t xml:space="preserve">Hormontherapie
</t>
    </r>
    <r>
      <rPr>
        <b/>
        <sz val="10"/>
        <color theme="2" tint="-0.749992370372631"/>
        <rFont val="Arial"/>
        <family val="2"/>
      </rPr>
      <t>(Endocrine therapy)</t>
    </r>
  </si>
  <si>
    <r>
      <t xml:space="preserve">Ohne OP Bezug
</t>
    </r>
    <r>
      <rPr>
        <b/>
        <sz val="9"/>
        <color theme="2" tint="-0.749992370372631"/>
        <rFont val="Arial"/>
        <family val="2"/>
      </rPr>
      <t>(no relation to surgery)</t>
    </r>
  </si>
  <si>
    <r>
      <t xml:space="preserve">beidseitig (synchron) </t>
    </r>
    <r>
      <rPr>
        <vertAlign val="superscript"/>
        <sz val="8"/>
        <rFont val="Arial Black"/>
        <family val="2"/>
      </rPr>
      <t>6)</t>
    </r>
    <r>
      <rPr>
        <sz val="8"/>
        <rFont val="Arial Black"/>
        <family val="2"/>
      </rPr>
      <t xml:space="preserve">
</t>
    </r>
    <r>
      <rPr>
        <sz val="8"/>
        <color theme="2" tint="-0.749992370372631"/>
        <rFont val="Arial Black"/>
        <family val="2"/>
      </rPr>
      <t xml:space="preserve">(bilateral (synchronous) </t>
    </r>
    <r>
      <rPr>
        <vertAlign val="superscript"/>
        <sz val="8"/>
        <color theme="2" tint="-0.749992370372631"/>
        <rFont val="Arial Black"/>
        <family val="2"/>
      </rPr>
      <t>6)</t>
    </r>
    <r>
      <rPr>
        <sz val="8"/>
        <color theme="2" tint="-0.749992370372631"/>
        <rFont val="Arial Black"/>
        <family val="2"/>
      </rPr>
      <t>)</t>
    </r>
  </si>
  <si>
    <r>
      <t>* In dieser Spalte erscheinen alle Falldatensätze die Auffälligkeiten aufweisen. Hier werde auch die Fälle aus der Spalte "nicht zuzuordnen" mitgezählt. Eine genaue Beschreibung der Auffälligkeiten ist unter „Liste Auffälligkeiten“ zu finden. Diese Fälle können eventuell auf Grund fehlerhafter oder fehlender Daten im Kennzahlenbogen, in der Matrix und in den Basisdaten an manchen Stellen nicht berücksichtigt werden.
(</t>
    </r>
    <r>
      <rPr>
        <sz val="9"/>
        <color theme="2" tint="-0.749992370372631"/>
        <rFont val="Arial"/>
        <family val="2"/>
      </rPr>
      <t>* All cases in this column have at least one error message. This column also includes the cases of the category "non-determinable". A detailed description can found in the list of conspicuities. These cases may not be taken into account due tomissing or erroneous data in the indicator sheet, in the matrix or the basic data.)</t>
    </r>
  </si>
  <si>
    <r>
      <t xml:space="preserve">3) Bei einer Mastektomie mit vorangegangener BET innerhalb einer Brust wird diese als Mastektomie angegeben. Bei der Korrelation der T-Stadien mit der Operationsart (BET / Mastektomie) werden Besonderheiten der neoadjuvanten Therapie nicht berücksichtigt (Grundlage ist der prätherapeutische cT-Status, nicht (y)pT).
</t>
    </r>
    <r>
      <rPr>
        <sz val="8"/>
        <color theme="2" tint="-0.749992370372631"/>
        <rFont val="Arial"/>
        <family val="2"/>
      </rPr>
      <t>( 3) For a mastectomy following a BCT the case is counted as a mastectomy. For the correlation between the T stage and the type of surgery (BCT / mastectomy), neoadjuvant treatments are not considered (Basis for classification is the pre-therapeutic T-stadium, not (y)pT).)</t>
    </r>
  </si>
  <si>
    <r>
      <t xml:space="preserve">4) Pro Patientin / Patient können maximal 2 Primärfälle gezählt werden (max. 1 Fall pro Brust). Weitere neue Tumoren innerhalb einer bereits erkrankten Brust (auch wenn diese histologisch eindeutig vom Primärtumor abgrenzbar sind) stellen keinen neuen / zusätzlichen Primärfall dar. 
</t>
    </r>
    <r>
      <rPr>
        <sz val="8"/>
        <color theme="2" tint="-0.749992370372631"/>
        <rFont val="Arial"/>
        <family val="2"/>
      </rPr>
      <t>( 4) 1 patient can be counted as a primary case two times at max (carcinoma left and right). A new tumour  in the same breast can't be counted as a new primary case, even if the histology is different from that of the previous tumour.)</t>
    </r>
  </si>
  <si>
    <r>
      <t xml:space="preserve">5) Einseitig: Primärpatientin oder -patient, bei der / dem im Kennzahlenjahr ein Mammakarzinom in einer Brust (links oder rechts) diagnostiziert wurde.
</t>
    </r>
    <r>
      <rPr>
        <sz val="8"/>
        <color theme="2" tint="-0.749992370372631"/>
        <rFont val="Arial"/>
        <family val="2"/>
      </rPr>
      <t>( 5) Unilateral: primary patients with breast cancer  in one breast (left or right) in the indicator year.</t>
    </r>
  </si>
  <si>
    <r>
      <t xml:space="preserve">6) Beidseitig: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
</t>
    </r>
    <r>
      <rPr>
        <sz val="8"/>
        <color theme="2" tint="-0.749992370372631"/>
        <rFont val="Arial"/>
        <family val="2"/>
      </rPr>
      <t xml:space="preserve">( 6) Bilateral: primary patients with synchronous diagnosis and treatment of bilateral breast cancer. If the diagnoses were made/ therapies started around the turn of the year (i.e. december 2013 and january 2014), both cases are counted as primary cases  for 2013). </t>
    </r>
  </si>
  <si>
    <r>
      <t xml:space="preserve">7) Die Summe der nach Tumorstadien stratifizierten Primärfälle muss mit den Primärfällen, die aus den einseitig bzw. beidseitig erkrankten Patienten errechnet wurden, übereinstimmen (Felder Spalte L / Zeile 30 = Spalte L / Zeile 41).
</t>
    </r>
    <r>
      <rPr>
        <sz val="8"/>
        <color theme="2" tint="-0.749992370372631"/>
        <rFont val="Arial"/>
        <family val="2"/>
      </rPr>
      <t>( 7) The sum of the primary cases stratified by the tumour stage must coincide with the sum of the  patients with uni- and bilateral breast cancer. )</t>
    </r>
  </si>
  <si>
    <r>
      <t xml:space="preserve">Bei </t>
    </r>
    <r>
      <rPr>
        <b/>
        <u/>
        <sz val="12"/>
        <color indexed="8"/>
        <rFont val="Arial"/>
        <family val="2"/>
      </rPr>
      <t>nicht operierten</t>
    </r>
    <r>
      <rPr>
        <b/>
        <sz val="12"/>
        <color indexed="8"/>
        <rFont val="Arial"/>
        <family val="2"/>
      </rPr>
      <t xml:space="preserve"> oder </t>
    </r>
    <r>
      <rPr>
        <b/>
        <u/>
        <sz val="12"/>
        <color indexed="8"/>
        <rFont val="Arial"/>
        <family val="2"/>
      </rPr>
      <t>neoadjuvant vorbehandelten</t>
    </r>
    <r>
      <rPr>
        <b/>
        <sz val="12"/>
        <color indexed="8"/>
        <rFont val="Arial"/>
        <family val="2"/>
      </rPr>
      <t xml:space="preserve"> Primärfällen wird immer des prätherapeutische TNM genommen.
Bei </t>
    </r>
    <r>
      <rPr>
        <b/>
        <u/>
        <sz val="12"/>
        <color indexed="8"/>
        <rFont val="Arial"/>
        <family val="2"/>
      </rPr>
      <t>operierten, nicht neoadjuvant vorbehandelten</t>
    </r>
    <r>
      <rPr>
        <b/>
        <sz val="12"/>
        <color indexed="8"/>
        <rFont val="Arial"/>
        <family val="2"/>
      </rPr>
      <t xml:space="preserve"> Primärfällen das pathologische (postoperative) TNM.
</t>
    </r>
    <r>
      <rPr>
        <b/>
        <sz val="12"/>
        <color theme="2" tint="-0.749992370372631"/>
        <rFont val="Arial"/>
        <family val="2"/>
      </rPr>
      <t>(For non-surgical patients and patients with neoadjuvant therapy, pre-therapeutic TNM status is considered.
For surgically treated patients without neoadjuvant therapy, postoperative (pathologic) TNM status is used.)</t>
    </r>
  </si>
  <si>
    <r>
      <t xml:space="preserve">Datenfeld
</t>
    </r>
    <r>
      <rPr>
        <b/>
        <sz val="10"/>
        <color theme="2" tint="-0.749992370372631"/>
        <rFont val="Arial"/>
        <family val="2"/>
      </rPr>
      <t>(Data field)</t>
    </r>
  </si>
  <si>
    <r>
      <t xml:space="preserve">Benötigte Ausprägungen
</t>
    </r>
    <r>
      <rPr>
        <b/>
        <sz val="10"/>
        <color theme="2" tint="-0.749992370372631"/>
        <rFont val="Arial"/>
        <family val="2"/>
      </rPr>
      <t>(Values)</t>
    </r>
  </si>
  <si>
    <r>
      <t xml:space="preserve">Spalte
</t>
    </r>
    <r>
      <rPr>
        <b/>
        <sz val="10"/>
        <color theme="2" tint="-0.749992370372631"/>
        <rFont val="Arial"/>
        <family val="2"/>
      </rPr>
      <t>(Column)</t>
    </r>
  </si>
  <si>
    <r>
      <t xml:space="preserve">Zeile 30 (Primärfälle aufgeteilt nach Stadium)
</t>
    </r>
    <r>
      <rPr>
        <b/>
        <sz val="11"/>
        <color theme="2" tint="-0.749992370372631"/>
        <rFont val="Arial"/>
        <family val="2"/>
      </rPr>
      <t>(Row 30 (primary cases categorised by  stadium))</t>
    </r>
  </si>
  <si>
    <r>
      <t xml:space="preserve">Zeile 32 (Operierte Primärfälle aufgeteilt nach Stadium)
</t>
    </r>
    <r>
      <rPr>
        <b/>
        <sz val="11"/>
        <color theme="2" tint="-0.749992370372631"/>
        <rFont val="Arial"/>
        <family val="2"/>
      </rPr>
      <t>(Row 32 (surgically treated primary cases categorised by stadium))</t>
    </r>
  </si>
  <si>
    <r>
      <t xml:space="preserve">Alle restlichen Operierten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</si>
  <si>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</si>
  <si>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</si>
  <si>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</si>
  <si>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Alle restlichen</t>
    </r>
    <r>
      <rPr>
        <b/>
        <sz val="10"/>
        <color indexed="8"/>
        <rFont val="Arial"/>
        <family val="2"/>
      </rPr>
      <t xml:space="preserve"> ONV Primärfälle</t>
    </r>
    <r>
      <rPr>
        <sz val="10"/>
        <color indexed="8"/>
        <rFont val="Arial"/>
        <family val="2"/>
      </rPr>
      <t xml:space="preserve">, die keiner der vorherigen Spalten zuzuordnen sind (inklusive NX MX)
</t>
    </r>
    <r>
      <rPr>
        <sz val="10"/>
        <color theme="2" tint="-0.749992370372631"/>
        <rFont val="Arial"/>
        <family val="2"/>
      </rPr>
      <t xml:space="preserve">(all other </t>
    </r>
    <r>
      <rPr>
        <b/>
        <sz val="10"/>
        <color theme="2" tint="-0.749992370372631"/>
        <rFont val="Arial"/>
        <family val="2"/>
      </rPr>
      <t>ONV primary case</t>
    </r>
    <r>
      <rPr>
        <sz val="10"/>
        <color theme="2" tint="-0.749992370372631"/>
        <rFont val="Arial"/>
        <family val="2"/>
      </rPr>
      <t xml:space="preserve"> which are in none of the previous columns (including NX, MX))</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</si>
  <si>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 1  year (+/- 1 years))</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</si>
  <si>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than1  year (+/- 1 years))</t>
    </r>
  </si>
  <si>
    <r>
      <t xml:space="preserve">Text deutsch
</t>
    </r>
    <r>
      <rPr>
        <b/>
        <sz val="10"/>
        <color theme="2" tint="-0.749992370372631"/>
        <rFont val="Arial"/>
        <family val="2"/>
      </rPr>
      <t>(german text)</t>
    </r>
  </si>
  <si>
    <r>
      <t xml:space="preserve">Text englisch
</t>
    </r>
    <r>
      <rPr>
        <b/>
        <sz val="10"/>
        <color theme="2" tint="-0.749992370372631"/>
        <rFont val="Arial"/>
        <family val="2"/>
      </rPr>
      <t>(english text)</t>
    </r>
  </si>
  <si>
    <r>
      <t xml:space="preserve">Grundgesamtheit für KB sind die Primärfälle des ausgewählten Kennzahlenjahres und für EQ die Patienten von 2005-2015. Die Plausibilitätsauffälligkeiten führen nicht zum Ausschluss der Fälle im Kennzahlenbogen, es kann jedoch sein, dass die Fälle in manchen Kennzahlen aufgrund fehlender/fehlerhafter Angaben nicht berücksichtigt werden können.
</t>
    </r>
    <r>
      <rPr>
        <sz val="10"/>
        <color theme="2" tint="-0.749992370372631"/>
        <rFont val="Arial"/>
        <family val="2"/>
      </rPr>
      <t>(The population for KB are the primary cases of the selected indicator year and for EQ the primary cases of 2005 - 2015. Deviation of the data does not lead to the complete exclusion of the primary cases from the indicator sheet, but those cases may not be taken into account for certain indicators due to missing/invalid values.)</t>
    </r>
  </si>
  <si>
    <t>The data item previous malignant disease contains invalid characters.</t>
  </si>
  <si>
    <t>The data item previous malignant disease is missing.</t>
  </si>
  <si>
    <t>The pre-therapeutic T stage is missing.</t>
  </si>
  <si>
    <t>The pre-therapeutic N stage is missing. NX is insufficient.</t>
  </si>
  <si>
    <t>A tumour board was documented, but timing of said conference (pre-therapeutic / postoperative / in general) was not indicated. Patient not taken into account for indicator no. 1 and 2 (numerator).</t>
  </si>
  <si>
    <t>The postoperative T stage is missing. TX is insufficient.</t>
  </si>
  <si>
    <t>Initiation of radiotherapy was documented, but the recommendation for the radiotherapy is missing. If there is no recommendation, you can document "no".</t>
  </si>
  <si>
    <t>Initiation of radiotherapy was documented, but the timing in reference to the surgery (adjuvant / neoadjuvant) is missing.</t>
  </si>
  <si>
    <t>Initiation of systemic therapy was documented, but the timing in reference to the surgery (adjuvant / neoadjuvant) is missing.</t>
  </si>
  <si>
    <t>Documentation of a follow-up date without quoting the source is not acceptable.</t>
  </si>
  <si>
    <t>The date of initiaton of radiotherapy is after the date of death.</t>
  </si>
  <si>
    <t>The date of initiaton of systemic treatment is after the date of death.</t>
  </si>
  <si>
    <r>
      <t xml:space="preserve">Zähler
</t>
    </r>
    <r>
      <rPr>
        <sz val="10"/>
        <color theme="2" tint="-0.749992370372631"/>
        <rFont val="Arial"/>
        <family val="2"/>
      </rPr>
      <t>(numerator)</t>
    </r>
  </si>
  <si>
    <r>
      <t xml:space="preserve">Zähler KN 1:
</t>
    </r>
    <r>
      <rPr>
        <b/>
        <sz val="10"/>
        <color theme="2" tint="-0.749992370372631"/>
        <rFont val="Arial"/>
        <family val="2"/>
      </rPr>
      <t xml:space="preserve">(numerator indicator 1) </t>
    </r>
  </si>
  <si>
    <r>
      <t xml:space="preserve">Zähler KN 2:
</t>
    </r>
    <r>
      <rPr>
        <b/>
        <sz val="10"/>
        <color theme="2" tint="-0.749992370372631"/>
        <rFont val="Arial"/>
        <family val="2"/>
      </rPr>
      <t xml:space="preserve">(numerator indicator 2) </t>
    </r>
  </si>
  <si>
    <r>
      <t xml:space="preserve">Zähler KN 12b:
</t>
    </r>
    <r>
      <rPr>
        <b/>
        <sz val="10"/>
        <color theme="2" tint="-0.749992370372631"/>
        <rFont val="Arial"/>
        <family val="2"/>
      </rPr>
      <t xml:space="preserve">(numerator indicator 12b) </t>
    </r>
  </si>
  <si>
    <r>
      <t xml:space="preserve">Zähler KN 16:
</t>
    </r>
    <r>
      <rPr>
        <b/>
        <sz val="10"/>
        <color theme="2" tint="-0.749992370372631"/>
        <rFont val="Arial"/>
        <family val="2"/>
      </rPr>
      <t xml:space="preserve">(numerator indicator 16) </t>
    </r>
  </si>
  <si>
    <r>
      <t xml:space="preserve">Zähler KN 18:
</t>
    </r>
    <r>
      <rPr>
        <b/>
        <sz val="10"/>
        <color theme="2" tint="-0.749992370372631"/>
        <rFont val="Arial"/>
        <family val="2"/>
      </rPr>
      <t xml:space="preserve">(numerator indicator 18) </t>
    </r>
  </si>
  <si>
    <r>
      <t xml:space="preserve">Zähler KN 19:
</t>
    </r>
    <r>
      <rPr>
        <b/>
        <sz val="10"/>
        <color theme="2" tint="-0.749992370372631"/>
        <rFont val="Arial"/>
        <family val="2"/>
      </rPr>
      <t xml:space="preserve">(numerator indicator 19) </t>
    </r>
  </si>
  <si>
    <r>
      <t xml:space="preserve">Zähler KN 24:
</t>
    </r>
    <r>
      <rPr>
        <b/>
        <sz val="10"/>
        <color theme="2" tint="-0.749992370372631"/>
        <rFont val="Arial"/>
        <family val="2"/>
      </rPr>
      <t xml:space="preserve">(numerator indicator 24) </t>
    </r>
  </si>
  <si>
    <r>
      <t xml:space="preserve">Zähler KN 25:
</t>
    </r>
    <r>
      <rPr>
        <b/>
        <sz val="10"/>
        <color theme="2" tint="-0.749992370372631"/>
        <rFont val="Arial"/>
        <family val="2"/>
      </rPr>
      <t xml:space="preserve">(numerator indicator 25) </t>
    </r>
  </si>
  <si>
    <r>
      <t xml:space="preserve">Zähler KN 26:
</t>
    </r>
    <r>
      <rPr>
        <b/>
        <sz val="10"/>
        <color theme="2" tint="-0.749992370372631"/>
        <rFont val="Arial"/>
        <family val="2"/>
      </rPr>
      <t xml:space="preserve">(numerator indicator 26) </t>
    </r>
  </si>
  <si>
    <r>
      <t xml:space="preserve">invasives Mammakarzinom
</t>
    </r>
    <r>
      <rPr>
        <sz val="10"/>
        <color theme="2" tint="-0.749992370372631"/>
        <rFont val="Arial"/>
        <family val="2"/>
      </rPr>
      <t>(invasive breast cancer)</t>
    </r>
  </si>
  <si>
    <r>
      <t xml:space="preserve">Empfehlung: Strahlentherapie
</t>
    </r>
    <r>
      <rPr>
        <sz val="10"/>
        <color theme="2" tint="-0.749992370372631"/>
        <rFont val="Arial"/>
        <family val="2"/>
      </rPr>
      <t>(recommendation: radiotherapy)</t>
    </r>
  </si>
  <si>
    <r>
      <t xml:space="preserve">Im Nenner nur Fälle mit invasivem Mammakarzinom
</t>
    </r>
    <r>
      <rPr>
        <sz val="8"/>
        <color theme="2" tint="-0.749992370372631"/>
        <rFont val="Arial"/>
        <family val="2"/>
      </rPr>
      <t>(the population comprises only cases with invasive breast cancer)</t>
    </r>
  </si>
  <si>
    <r>
      <t xml:space="preserve">Ohne primär M1
</t>
    </r>
    <r>
      <rPr>
        <sz val="8"/>
        <color theme="2" tint="-0.749992370372631"/>
        <rFont val="Arial"/>
        <family val="2"/>
      </rPr>
      <t>(excluding  patients with metastases at initial presentation)</t>
    </r>
  </si>
  <si>
    <r>
      <t xml:space="preserve">Nodalposititv
</t>
    </r>
    <r>
      <rPr>
        <sz val="8"/>
        <color theme="2" tint="-0.749992370372631"/>
        <rFont val="Arial"/>
        <family val="2"/>
      </rPr>
      <t>(nod positive disease)</t>
    </r>
  </si>
  <si>
    <r>
      <t xml:space="preserve">Alle Mammakarzinompatienten des Zentrums
</t>
    </r>
    <r>
      <rPr>
        <sz val="10"/>
        <color theme="2" tint="-0.749992370372631"/>
        <rFont val="Arial"/>
        <family val="2"/>
      </rPr>
      <t>(all patients with invasive breast cancer)</t>
    </r>
  </si>
  <si>
    <r>
      <t xml:space="preserve">1. Lokalrezidiv u./o. 1. Fernmetastasierung
</t>
    </r>
    <r>
      <rPr>
        <sz val="10"/>
        <color theme="2" tint="-0.749992370372631"/>
        <rFont val="Arial"/>
        <family val="2"/>
      </rPr>
      <t>(first local recurrence/newly diagnosed metastases)</t>
    </r>
  </si>
  <si>
    <r>
      <t xml:space="preserve">Beratung durch Sozialdienst
</t>
    </r>
    <r>
      <rPr>
        <sz val="8"/>
        <color theme="2" tint="-0.749992370372631"/>
        <rFont val="Arial"/>
        <family val="2"/>
      </rPr>
      <t>(social service counselling)</t>
    </r>
  </si>
  <si>
    <r>
      <t xml:space="preserve">Invasives Mammakarzinom
</t>
    </r>
    <r>
      <rPr>
        <sz val="8"/>
        <color theme="2" tint="-0.749992370372631"/>
        <rFont val="Arial"/>
        <family val="2"/>
      </rPr>
      <t>(invasive breast cancer)</t>
    </r>
  </si>
  <si>
    <r>
      <t xml:space="preserve">Bestimmung des Nodalstatus
</t>
    </r>
    <r>
      <rPr>
        <sz val="8"/>
        <color theme="2" tint="-0.749992370372631"/>
        <rFont val="Arial"/>
        <family val="2"/>
      </rPr>
      <t>(determination of nodal status)</t>
    </r>
  </si>
  <si>
    <r>
      <t xml:space="preserve">Ohne primär M1
</t>
    </r>
    <r>
      <rPr>
        <sz val="8"/>
        <color theme="2" tint="-0.749992370372631"/>
        <rFont val="Arial"/>
        <family val="2"/>
      </rPr>
      <t>(excluding patients with metastases at initial presentation)</t>
    </r>
  </si>
  <si>
    <r>
      <t xml:space="preserve">Alleinige SLNE
</t>
    </r>
    <r>
      <rPr>
        <sz val="8"/>
        <color theme="2" tint="-0.749992370372631"/>
        <rFont val="Arial"/>
        <family val="2"/>
      </rPr>
      <t>(sentinel node biopsy only)</t>
    </r>
  </si>
  <si>
    <r>
      <t xml:space="preserve">Intraoperative Präparateradio-/-sonographie
</t>
    </r>
    <r>
      <rPr>
        <sz val="8"/>
        <color theme="2" tint="-0.749992370372631"/>
        <rFont val="Arial"/>
        <family val="2"/>
      </rPr>
      <t>(intra-operative specimen x-ray or sonography)</t>
    </r>
  </si>
  <si>
    <r>
      <t xml:space="preserve">Angabe von Resektionsrand und minimalem Sicherheitsabstand
</t>
    </r>
    <r>
      <rPr>
        <sz val="8"/>
        <color theme="2" tint="-0.749992370372631"/>
        <rFont val="Arial"/>
        <family val="2"/>
      </rPr>
      <t>(resection margin and minimum safety margin specified by the pathologist)</t>
    </r>
  </si>
  <si>
    <r>
      <t xml:space="preserve">3. Sollvorgabe nicht erfüllt
</t>
    </r>
    <r>
      <rPr>
        <sz val="10"/>
        <color theme="2" tint="-0.749992370372631"/>
        <rFont val="Arial"/>
        <family val="2"/>
      </rPr>
      <t>(3. target not met)</t>
    </r>
  </si>
  <si>
    <r>
      <t xml:space="preserve">Sollvorgabe nicht erfüllt
</t>
    </r>
    <r>
      <rPr>
        <sz val="8"/>
        <color theme="2" tint="-0.749992370372631"/>
        <rFont val="Arial"/>
        <family val="2"/>
      </rPr>
      <t>(target not met)</t>
    </r>
  </si>
  <si>
    <r>
      <rPr>
        <sz val="11"/>
        <color indexed="8"/>
        <rFont val="Arial"/>
        <family val="2"/>
      </rPr>
      <t>OncoBox Brust (OncoBox Breast Cancer)</t>
    </r>
    <r>
      <rPr>
        <b/>
        <sz val="11"/>
        <color indexed="8"/>
        <rFont val="Arial"/>
        <family val="2"/>
      </rPr>
      <t xml:space="preserve">
KB - Farblegende
</t>
    </r>
    <r>
      <rPr>
        <b/>
        <sz val="11"/>
        <color theme="2" tint="-0.749992370372631"/>
        <rFont val="Arial"/>
        <family val="2"/>
      </rPr>
      <t>(KB - colour key)</t>
    </r>
  </si>
  <si>
    <r>
      <t xml:space="preserve">Feldname
</t>
    </r>
    <r>
      <rPr>
        <b/>
        <sz val="10"/>
        <color theme="2" tint="-0.749992370372631"/>
        <rFont val="Arial"/>
        <family val="2"/>
      </rPr>
      <t>(Data field)</t>
    </r>
  </si>
  <si>
    <r>
      <t xml:space="preserve">yyyy-mm-dd 
</t>
    </r>
    <r>
      <rPr>
        <u/>
        <sz val="8"/>
        <rFont val="Arial"/>
        <family val="2"/>
      </rPr>
      <t>mindestens</t>
    </r>
    <r>
      <rPr>
        <sz val="8"/>
        <rFont val="Arial"/>
        <family val="2"/>
      </rPr>
      <t xml:space="preserve"> ein Follow-Up bis 31.12.Vorkennzahlenjahr</t>
    </r>
    <r>
      <rPr>
        <sz val="8"/>
        <color rgb="FFFF0000"/>
        <rFont val="Arial"/>
        <family val="2"/>
      </rPr>
      <t xml:space="preserve"> </t>
    </r>
    <r>
      <rPr>
        <sz val="8"/>
        <color theme="2" tint="-0.749992370372631"/>
        <rFont val="Arial"/>
        <family val="2"/>
      </rPr>
      <t>(at least one follow up until the 31</t>
    </r>
    <r>
      <rPr>
        <vertAlign val="superscript"/>
        <sz val="8"/>
        <color theme="2" tint="-0.749992370372631"/>
        <rFont val="Arial"/>
        <family val="2"/>
      </rPr>
      <t xml:space="preserve">st </t>
    </r>
    <r>
      <rPr>
        <sz val="8"/>
        <color theme="2" tint="-0.749992370372631"/>
        <rFont val="Arial"/>
        <family val="2"/>
      </rPr>
      <t>December in the year previous to the indicator year)</t>
    </r>
  </si>
  <si>
    <r>
      <t>yyyy-mm-dd
(mindestens eine Meldung zwischen 01.01.Vorkennzahlenjahr und aktuellem Datum)</t>
    </r>
    <r>
      <rPr>
        <sz val="8"/>
        <color rgb="FFFF0000"/>
        <rFont val="Arial"/>
        <family val="2"/>
      </rPr>
      <t xml:space="preserve">
</t>
    </r>
    <r>
      <rPr>
        <sz val="8"/>
        <color theme="2" tint="-0.749992370372631"/>
        <rFont val="Arial"/>
        <family val="2"/>
      </rPr>
      <t>(at least one follow up between 01</t>
    </r>
    <r>
      <rPr>
        <vertAlign val="superscript"/>
        <sz val="8"/>
        <color theme="2" tint="-0.749992370372631"/>
        <rFont val="Arial"/>
        <family val="2"/>
      </rPr>
      <t>st</t>
    </r>
    <r>
      <rPr>
        <sz val="8"/>
        <color theme="2" tint="-0.749992370372631"/>
        <rFont val="Arial"/>
        <family val="2"/>
      </rPr>
      <t xml:space="preserve"> January in the year previous to the indicator year and today)</t>
    </r>
  </si>
  <si>
    <r>
      <t xml:space="preserve">yyyy-mm-dd
</t>
    </r>
    <r>
      <rPr>
        <u/>
        <sz val="8"/>
        <rFont val="Arial"/>
        <family val="2"/>
      </rPr>
      <t>Alle</t>
    </r>
    <r>
      <rPr>
        <sz val="8"/>
        <rFont val="Arial"/>
        <family val="2"/>
      </rPr>
      <t xml:space="preserve"> Follow-Ups bis 31.12.Vorkennzahlenjahr</t>
    </r>
    <r>
      <rPr>
        <sz val="8"/>
        <color rgb="FFFF0000"/>
        <rFont val="Arial"/>
        <family val="2"/>
      </rPr>
      <t xml:space="preserve">
</t>
    </r>
    <r>
      <rPr>
        <sz val="8"/>
        <color theme="2" tint="-0.749992370372631"/>
        <rFont val="Arial"/>
        <family val="2"/>
      </rPr>
      <t>(all follow-ups until 31</t>
    </r>
    <r>
      <rPr>
        <vertAlign val="superscript"/>
        <sz val="8"/>
        <color theme="2" tint="-0.749992370372631"/>
        <rFont val="Arial"/>
        <family val="2"/>
      </rPr>
      <t>st</t>
    </r>
    <r>
      <rPr>
        <sz val="8"/>
        <color theme="2" tint="-0.749992370372631"/>
        <rFont val="Arial"/>
        <family val="2"/>
      </rPr>
      <t xml:space="preserve"> December in the year previous to indicator year)</t>
    </r>
  </si>
  <si>
    <r>
      <rPr>
        <sz val="8"/>
        <rFont val="Arial"/>
        <family val="2"/>
      </rPr>
      <t xml:space="preserve">yyyy-mm-dd
</t>
    </r>
    <r>
      <rPr>
        <u/>
        <sz val="8"/>
        <rFont val="Arial"/>
        <family val="2"/>
      </rPr>
      <t>Alle</t>
    </r>
    <r>
      <rPr>
        <sz val="8"/>
        <rFont val="Arial"/>
        <family val="2"/>
      </rPr>
      <t xml:space="preserve"> Follow-Ups sind zwischen 01.01.Kennzahlenjahr und dem aktuellen Datum </t>
    </r>
    <r>
      <rPr>
        <sz val="8"/>
        <color rgb="FFFF0000"/>
        <rFont val="Arial"/>
        <family val="2"/>
      </rPr>
      <t xml:space="preserve">
</t>
    </r>
    <r>
      <rPr>
        <sz val="8"/>
        <color theme="2" tint="-0.749992370372631"/>
        <rFont val="Arial"/>
        <family val="2"/>
      </rPr>
      <t>(all follow-ups are between the 01</t>
    </r>
    <r>
      <rPr>
        <vertAlign val="superscript"/>
        <sz val="8"/>
        <color theme="2" tint="-0.749992370372631"/>
        <rFont val="Arial"/>
        <family val="2"/>
      </rPr>
      <t>st</t>
    </r>
    <r>
      <rPr>
        <sz val="8"/>
        <color theme="2" tint="-0.749992370372631"/>
        <rFont val="Arial"/>
        <family val="2"/>
      </rPr>
      <t xml:space="preserve"> January indicator year and today)</t>
    </r>
  </si>
  <si>
    <r>
      <t>einseitig</t>
    </r>
    <r>
      <rPr>
        <sz val="8"/>
        <rFont val="Arial Black"/>
        <family val="2"/>
      </rPr>
      <t> </t>
    </r>
    <r>
      <rPr>
        <vertAlign val="superscript"/>
        <sz val="8"/>
        <rFont val="Arial Black"/>
        <family val="2"/>
      </rPr>
      <t xml:space="preserve">5)
</t>
    </r>
    <r>
      <rPr>
        <sz val="8"/>
        <color theme="2" tint="-0.749992370372631"/>
        <rFont val="Arial Black"/>
        <family val="2"/>
      </rPr>
      <t xml:space="preserve">(unilateral </t>
    </r>
    <r>
      <rPr>
        <vertAlign val="superscript"/>
        <sz val="8"/>
        <color theme="2" tint="-0.749992370372631"/>
        <rFont val="Arial Black"/>
        <family val="2"/>
      </rPr>
      <t>5)</t>
    </r>
    <r>
      <rPr>
        <sz val="8"/>
        <color theme="2" tint="-0.749992370372631"/>
        <rFont val="Arial Black"/>
        <family val="2"/>
      </rPr>
      <t>)</t>
    </r>
  </si>
  <si>
    <r>
      <t xml:space="preserve">3) In der Regel werden die Follow-Up-Daten entweder extern (Krebsregister) oder durch das Zentrum eingeholt. Eine Kombination ist möglich (jedoch keine doppelte Zuordnung!).
</t>
    </r>
    <r>
      <rPr>
        <sz val="7"/>
        <color theme="2" tint="-0.749992370372631"/>
        <rFont val="Arial"/>
        <family val="2"/>
      </rPr>
      <t>(3)  Follow-up data are usually gathererd by an external source (cancer registry) or by the Centre. A combination is possible but the patient can only be registered in one column)</t>
    </r>
  </si>
  <si>
    <r>
      <t xml:space="preserve">4) Krebsregister können in der Regel keine Follow-Up-Daten zu Patienten außerhalb des Einzugsgebietes einholen.
</t>
    </r>
    <r>
      <rPr>
        <sz val="7"/>
        <color theme="2" tint="-0.749992370372631"/>
        <rFont val="Arial"/>
        <family val="2"/>
      </rPr>
      <t>(4) Cancer registries usually cannot ascertain  information about patients beyond their catchment area.)</t>
    </r>
  </si>
  <si>
    <r>
      <t xml:space="preserve">5) Zusätzlich können hier Fälle mit Ereignis ohne exakte Lokalisationsangabe eingetragen werden, die keiner der vier Spalten V bis Y bzw. AA bis AD genau zuzuordnen sind. 
</t>
    </r>
    <r>
      <rPr>
        <sz val="7"/>
        <color theme="2" tint="-0.749992370372631"/>
        <rFont val="Arial"/>
        <family val="2"/>
      </rPr>
      <t>(5) Patients without exact localisation, which can not be assigned to one of the columns V - Y (AA - AD resp.) can be counted here additionally.)</t>
    </r>
  </si>
  <si>
    <r>
      <t xml:space="preserve">6) Lebend: Wiedererkrankungsereignisse bei Fällen, bei denen bis zum Ende des Kennzahlenjahres kein Todesereignis aufgetreten ist und eine aktuelle, gültige Follow-Up-Meldung (siehe FN 2) vorliegt)
    Verstorben mit Ereignis in Follow-Up: Wiedererkrankungsereignisse bei Fällen, bei denen bis zum Ende des Kennzahlenjahres ein Todesereignis aufgetreten ist.
    Verstorben ohne Ereignis in Follow-Up / unbekannt: Fälle, bei denen ohne ein vorher aufgetretenes Wiedererkrankungsereignis bzw. unbekannte Ursache, ein Todesereignis aufgetreten ist.
</t>
    </r>
    <r>
      <rPr>
        <sz val="7"/>
        <color theme="2" tint="-0.749992370372631"/>
        <rFont val="Arial"/>
        <family val="2"/>
      </rPr>
      <t>(6) Alive: cases with a recurrence / relapse which are alive until end of previous year to the indicator year and have a valid follow-up (see footnote 2)
Deceased with recurrence/relapse: cases with a recurrence / relapse which are deceased until end of previous year to the indicator year.
Deceased without prior recurrence/relapse or unknown tumour status: cases which are deceased until end of previous year to indicator year and have no recurrence / relapse.)</t>
    </r>
  </si>
  <si>
    <r>
      <t xml:space="preserve">Fall lebt (vgl. Tabellenblatt "Kategorisierung EQ") </t>
    </r>
    <r>
      <rPr>
        <b/>
        <u/>
        <sz val="9"/>
        <rFont val="Arial"/>
        <family val="2"/>
      </rPr>
      <t xml:space="preserve">mit Ereignis
</t>
    </r>
    <r>
      <rPr>
        <b/>
        <sz val="9"/>
        <color theme="2" tint="-0.749992370372631"/>
        <rFont val="Arial"/>
        <family val="2"/>
      </rPr>
      <t>(case is in category: alive with recurrence / relapse)</t>
    </r>
  </si>
  <si>
    <r>
      <t xml:space="preserve">Fall lebt ohne Ereignis &amp; 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</si>
  <si>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Fall lebt ohne Ereignis &amp;</t>
    </r>
    <r>
      <rPr>
        <b/>
        <sz val="9"/>
        <color theme="4"/>
        <rFont val="Arial"/>
        <family val="2"/>
      </rPr>
      <t xml:space="preserve"> </t>
    </r>
    <r>
      <rPr>
        <b/>
        <sz val="9"/>
        <rFont val="Arial"/>
        <family val="2"/>
      </rPr>
      <t xml:space="preserve">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</si>
  <si>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 xml:space="preserve">Falls ein Patient/Fall in einer der Spalten V, W, X  und/oder Y auftaucht wird er auch in dieser Spalten gezählt. 
</t>
    </r>
    <r>
      <rPr>
        <sz val="8"/>
        <color theme="2" tint="-0.749992370372631"/>
        <rFont val="Arial"/>
        <family val="2"/>
      </rPr>
      <t>(Cases with at least one event in V, W, X and/or Y.)</t>
    </r>
  </si>
  <si>
    <r>
      <t xml:space="preserve">Falls ein Patient/Fall in einer der Spalten AA, AB, AC  und/oder AD auftaucht wird er auch in dieser Spalten gezählt. 
</t>
    </r>
    <r>
      <rPr>
        <sz val="8"/>
        <color theme="2" tint="-0.749992370372631"/>
        <rFont val="Arial"/>
        <family val="2"/>
      </rPr>
      <t>(Cases with at least one event in AA, AB, AC and/or AD.)</t>
    </r>
  </si>
  <si>
    <r>
      <rPr>
        <sz val="8"/>
        <rFont val="Arial"/>
        <family val="2"/>
      </rPr>
      <t>Alle verstorbenen Fälle (vgl. "Fälle mit gültigem Follow-Up")</t>
    </r>
    <r>
      <rPr>
        <b/>
        <sz val="8"/>
        <rFont val="Arial"/>
        <family val="2"/>
      </rPr>
      <t xml:space="preserve"> </t>
    </r>
    <r>
      <rPr>
        <b/>
        <sz val="11"/>
        <rFont val="Arial Black"/>
        <family val="2"/>
      </rPr>
      <t xml:space="preserve">- </t>
    </r>
    <r>
      <rPr>
        <sz val="8"/>
        <rFont val="Arial"/>
        <family val="2"/>
      </rPr>
      <t xml:space="preserve">Spalte Z (d.h. verstorbene Fälle MINUS Fälle in Spalte Z)
</t>
    </r>
    <r>
      <rPr>
        <sz val="8"/>
        <color theme="2" tint="-0.749992370372631"/>
        <rFont val="Arial"/>
        <family val="2"/>
      </rPr>
      <t>(all deceased cases - cases in column Z)</t>
    </r>
  </si>
  <si>
    <r>
      <t xml:space="preserve">Krebsvorerkrankung
</t>
    </r>
    <r>
      <rPr>
        <b/>
        <sz val="10"/>
        <color theme="2" tint="-0.749992370372631"/>
        <rFont val="Arial"/>
        <family val="2"/>
      </rPr>
      <t>(previous malignant disease)</t>
    </r>
  </si>
  <si>
    <r>
      <t xml:space="preserve">Patienten mit mind. 1 der folgenden Eigenschaften
</t>
    </r>
    <r>
      <rPr>
        <sz val="8"/>
        <color theme="2" tint="-0.749992370372631"/>
        <rFont val="Arial"/>
        <family val="2"/>
      </rPr>
      <t>(cases with at least one of the following)</t>
    </r>
  </si>
  <si>
    <r>
      <t xml:space="preserve">- postoperativ </t>
    </r>
    <r>
      <rPr>
        <u/>
        <sz val="8"/>
        <rFont val="Arial"/>
        <family val="2"/>
      </rPr>
      <t>nicht</t>
    </r>
    <r>
      <rPr>
        <sz val="8"/>
        <rFont val="Arial"/>
        <family val="2"/>
      </rPr>
      <t xml:space="preserve"> tumorfrei (M1 und/oder R+)*
</t>
    </r>
    <r>
      <rPr>
        <sz val="8"/>
        <color theme="2" tint="-0.749992370372631"/>
        <rFont val="Arial"/>
        <family val="2"/>
      </rPr>
      <t>(- postoperative status: patient not free of tumour (M1 and/or R+)*)</t>
    </r>
  </si>
  <si>
    <r>
      <t xml:space="preserve">- Fall mit relevanter Krebsvorerkrankung*
</t>
    </r>
    <r>
      <rPr>
        <sz val="8"/>
        <color theme="2" tint="-0.749992370372631"/>
        <rFont val="Arial"/>
        <family val="2"/>
      </rPr>
      <t>(- case with relevant previous malignant disease*)</t>
    </r>
  </si>
  <si>
    <r>
      <t xml:space="preserve">Alle Fälle die mindestens einmal in Zeile 10-13 auftauchen
</t>
    </r>
    <r>
      <rPr>
        <sz val="8"/>
        <color theme="2" tint="-0.749992370372631"/>
        <rFont val="Arial"/>
        <family val="2"/>
      </rPr>
      <t>(All cases which are registered at least once in row 10 to 13)</t>
    </r>
  </si>
  <si>
    <r>
      <t xml:space="preserve">Relevante Krebsvorerkrankung
</t>
    </r>
    <r>
      <rPr>
        <b/>
        <sz val="10"/>
        <color theme="2" tint="-0.749992370372631"/>
        <rFont val="Arial"/>
        <family val="2"/>
      </rPr>
      <t>(relevante previous malignant disease)</t>
    </r>
  </si>
  <si>
    <r>
      <t xml:space="preserve">Postoperativ nicht tumorfrei (vgl. Matrix)
</t>
    </r>
    <r>
      <rPr>
        <b/>
        <sz val="10"/>
        <color theme="2" tint="-0.749992370372631"/>
        <rFont val="Arial"/>
        <family val="2"/>
      </rPr>
      <t>(postoperative status: patient not free of tumour (see matrix))</t>
    </r>
  </si>
  <si>
    <r>
      <t xml:space="preserve">ONV, ONN und NO Fälle ohne eine </t>
    </r>
    <r>
      <rPr>
        <b/>
        <u/>
        <sz val="10"/>
        <rFont val="Arial"/>
        <family val="2"/>
      </rPr>
      <t xml:space="preserve">gültige </t>
    </r>
    <r>
      <rPr>
        <b/>
        <sz val="10"/>
        <rFont val="Arial"/>
        <family val="2"/>
      </rPr>
      <t xml:space="preserve">Follow-Up Meldung. 
</t>
    </r>
    <r>
      <rPr>
        <b/>
        <sz val="10"/>
        <color theme="2" tint="-0.749992370372631"/>
        <rFont val="Arial"/>
        <family val="2"/>
      </rPr>
      <t>(ONV, ONN and NO cases without valid follow up)</t>
    </r>
  </si>
  <si>
    <r>
      <rPr>
        <b/>
        <sz val="9"/>
        <rFont val="Arial"/>
        <family val="2"/>
      </rPr>
      <t>A:</t>
    </r>
    <r>
      <rPr>
        <sz val="8"/>
        <rFont val="Arial"/>
        <family val="2"/>
      </rPr>
      <t xml:space="preserve"> Fall mit Wiedererkrankungsereignis (Lokalrezidiv, Lymphknotenrezidiv, Fernmetastase, Zweittumor)
</t>
    </r>
    <r>
      <rPr>
        <sz val="8"/>
        <color theme="3" tint="-0.499984740745262"/>
        <rFont val="Arial"/>
        <family val="2"/>
      </rPr>
      <t>(Cases with relapse/recurrence (local recurrence, lymph node recurrence, metastasis, secondary tumour)</t>
    </r>
  </si>
  <si>
    <r>
      <rPr>
        <b/>
        <sz val="9"/>
        <color theme="1"/>
        <rFont val="Arial"/>
        <family val="2"/>
      </rPr>
      <t>B:</t>
    </r>
    <r>
      <rPr>
        <sz val="8"/>
        <color theme="1"/>
        <rFont val="Arial"/>
        <family val="2"/>
      </rPr>
      <t xml:space="preserve"> Fall nur mit "tumorfrei"-Meldungen (nicht verstorben im Verlauf)
</t>
    </r>
    <r>
      <rPr>
        <sz val="8"/>
        <color theme="3" tint="-0.499984740745262"/>
        <rFont val="Arial"/>
        <family val="2"/>
      </rPr>
      <t>(Case alive and with follow ups status: free of tumour)</t>
    </r>
    <r>
      <rPr>
        <sz val="8"/>
        <color theme="1"/>
        <rFont val="Arial"/>
        <family val="2"/>
      </rPr>
      <t xml:space="preserve">
</t>
    </r>
  </si>
  <si>
    <r>
      <rPr>
        <b/>
        <sz val="9"/>
        <color theme="1"/>
        <rFont val="Arial"/>
        <family val="2"/>
      </rPr>
      <t>C:</t>
    </r>
    <r>
      <rPr>
        <sz val="9"/>
        <color theme="1"/>
        <rFont val="Arial"/>
        <family val="2"/>
      </rPr>
      <t xml:space="preserve"> </t>
    </r>
    <r>
      <rPr>
        <sz val="8"/>
        <color theme="1"/>
        <rFont val="Arial"/>
        <family val="2"/>
      </rPr>
      <t>Fall verstorben ohne vorangegangenes Wiedererkrankungsereignis 
(Case is deceased without prior relapse/recurrence)</t>
    </r>
  </si>
  <si>
    <r>
      <t xml:space="preserve">Alle Follow-Up Meldungen mit:
</t>
    </r>
    <r>
      <rPr>
        <sz val="8"/>
        <color theme="2" tint="-0.749992370372631"/>
        <rFont val="Arial"/>
        <family val="2"/>
      </rPr>
      <t>(all follow ups with)</t>
    </r>
  </si>
  <si>
    <r>
      <t xml:space="preserve">2. Kategorisierung der Patienten
</t>
    </r>
    <r>
      <rPr>
        <b/>
        <sz val="10"/>
        <color theme="2" tint="-0.749992370372631"/>
        <rFont val="Arial"/>
        <family val="2"/>
      </rPr>
      <t>(2. Categorisation of primary cases)</t>
    </r>
  </si>
  <si>
    <r>
      <t xml:space="preserve">Alle Follow-Ups des Falles mit
</t>
    </r>
    <r>
      <rPr>
        <sz val="8"/>
        <color theme="2" tint="-0.749992370372631"/>
        <rFont val="Arial"/>
        <family val="2"/>
      </rPr>
      <t>(all follow ups of the case with)</t>
    </r>
  </si>
  <si>
    <r>
      <t xml:space="preserve">Letztes Follow-Up der Falles
</t>
    </r>
    <r>
      <rPr>
        <sz val="8"/>
        <color theme="2" tint="-0.749992370372631"/>
        <rFont val="Arial"/>
        <family val="2"/>
      </rPr>
      <t>(last follow ups of the case)</t>
    </r>
  </si>
  <si>
    <r>
      <t xml:space="preserve">nicht operiert </t>
    </r>
    <r>
      <rPr>
        <sz val="9"/>
        <color theme="2" tint="-0.749992370372631"/>
        <rFont val="Arial"/>
        <family val="2"/>
      </rPr>
      <t xml:space="preserve">(not surgically treated) </t>
    </r>
    <r>
      <rPr>
        <sz val="9"/>
        <rFont val="Arial"/>
        <family val="2"/>
      </rPr>
      <t xml:space="preserve">= NO
Operiert, neoadjuvant vorbehandelt </t>
    </r>
    <r>
      <rPr>
        <sz val="9"/>
        <color theme="2" tint="-0.749992370372631"/>
        <rFont val="Arial"/>
        <family val="2"/>
      </rPr>
      <t xml:space="preserve">(surgically treated with neoadjuvant therapy) </t>
    </r>
    <r>
      <rPr>
        <sz val="9"/>
        <rFont val="Arial"/>
        <family val="2"/>
      </rPr>
      <t xml:space="preserve">= ONV
Operiert, nicht vorbehandelt </t>
    </r>
    <r>
      <rPr>
        <sz val="9"/>
        <color theme="2" tint="-0.749992370372631"/>
        <rFont val="Arial"/>
        <family val="2"/>
      </rPr>
      <t>(surgically treated without neoadjuvant therapy)</t>
    </r>
    <r>
      <rPr>
        <sz val="9"/>
        <rFont val="Arial"/>
        <family val="2"/>
      </rPr>
      <t xml:space="preserve"> = ONN</t>
    </r>
  </si>
  <si>
    <r>
      <t xml:space="preserve">nicht operiert </t>
    </r>
    <r>
      <rPr>
        <sz val="10"/>
        <color theme="2" tint="-0.749992370372631"/>
        <rFont val="Arial"/>
        <family val="2"/>
      </rPr>
      <t>(not surgically treated)</t>
    </r>
    <r>
      <rPr>
        <sz val="10"/>
        <rFont val="Arial"/>
        <family val="2"/>
      </rPr>
      <t xml:space="preserve"> | Operiert, neoadjuvant vorbehandelt</t>
    </r>
    <r>
      <rPr>
        <sz val="10"/>
        <color theme="2" tint="-0.749992370372631"/>
        <rFont val="Arial"/>
        <family val="2"/>
      </rPr>
      <t xml:space="preserve"> (surgically treated with neoadjuvant therapy) </t>
    </r>
    <r>
      <rPr>
        <sz val="10"/>
        <rFont val="Arial"/>
        <family val="2"/>
      </rPr>
      <t xml:space="preserve">| Operiert, nicht vorbehandelt </t>
    </r>
    <r>
      <rPr>
        <sz val="10"/>
        <color theme="2" tint="-0.749992370372631"/>
        <rFont val="Arial"/>
        <family val="2"/>
      </rPr>
      <t>(surgically treated without neoadjuvant therapy)</t>
    </r>
  </si>
  <si>
    <r>
      <t xml:space="preserve">Synchrone Behandlung
</t>
    </r>
    <r>
      <rPr>
        <sz val="10"/>
        <color theme="2" tint="-0.749992370372631"/>
        <rFont val="Arial"/>
        <family val="2"/>
      </rPr>
      <t>(synchronous treatment)</t>
    </r>
  </si>
  <si>
    <r>
      <t xml:space="preserve">Seitenlokalisation
</t>
    </r>
    <r>
      <rPr>
        <sz val="10"/>
        <color theme="2" tint="-0.749992370372631"/>
        <rFont val="Arial"/>
        <family val="2"/>
      </rPr>
      <t>(localisation)</t>
    </r>
  </si>
  <si>
    <r>
      <t xml:space="preserve">Studienpatientin
</t>
    </r>
    <r>
      <rPr>
        <sz val="10"/>
        <color theme="2" tint="-0.749992370372631"/>
        <rFont val="Arial"/>
        <family val="2"/>
      </rPr>
      <t>(patient included in researche study)</t>
    </r>
  </si>
  <si>
    <r>
      <t xml:space="preserve">HER2-Status
</t>
    </r>
    <r>
      <rPr>
        <sz val="10"/>
        <color theme="2" tint="-0.749992370372631"/>
        <rFont val="Arial"/>
        <family val="2"/>
      </rPr>
      <t>(HER2 status)</t>
    </r>
  </si>
  <si>
    <r>
      <t xml:space="preserve">Hormonrezeptor-Status
</t>
    </r>
    <r>
      <rPr>
        <sz val="10"/>
        <color theme="2" tint="-0.749992370372631"/>
        <rFont val="Arial"/>
        <family val="2"/>
      </rPr>
      <t>(steroid receptor status)</t>
    </r>
  </si>
  <si>
    <r>
      <t xml:space="preserve">Sentinellymphknoten-Entfernung 
</t>
    </r>
    <r>
      <rPr>
        <sz val="10"/>
        <color theme="2" tint="-0.749992370372631"/>
        <rFont val="Arial"/>
        <family val="2"/>
      </rPr>
      <t>(sentinel lymph node excision)</t>
    </r>
  </si>
  <si>
    <r>
      <rPr>
        <sz val="11"/>
        <color indexed="8"/>
        <rFont val="Arial"/>
        <family val="2"/>
      </rPr>
      <t>OncoBox Brust (OncoBox Breast Cancer)</t>
    </r>
    <r>
      <rPr>
        <b/>
        <sz val="11"/>
        <color indexed="8"/>
        <rFont val="Arial"/>
        <family val="2"/>
      </rPr>
      <t xml:space="preserve">
Patientenprofil
</t>
    </r>
    <r>
      <rPr>
        <b/>
        <sz val="11"/>
        <color theme="2" tint="-0.749992370372631"/>
        <rFont val="Arial"/>
        <family val="2"/>
      </rPr>
      <t>(patient profile)</t>
    </r>
    <r>
      <rPr>
        <b/>
        <sz val="11"/>
        <color indexed="8"/>
        <rFont val="Arial"/>
        <family val="2"/>
      </rPr>
      <t xml:space="preserve">
</t>
    </r>
  </si>
  <si>
    <r>
      <t xml:space="preserve">Zur Berechnung der Ereigniszeit wird immer das letzte Follow-Up der Patientin genommen
</t>
    </r>
    <r>
      <rPr>
        <sz val="11"/>
        <color theme="2" tint="-0.749992370372631"/>
        <rFont val="Calibri"/>
        <family val="2"/>
        <scheme val="minor"/>
      </rPr>
      <t>(To calculate the event time, the date of the last follow up is used)</t>
    </r>
  </si>
  <si>
    <r>
      <t xml:space="preserve">ONV und ONN Patienten welche in der Liste "Auffälligkeiten" erscheinen mit:
</t>
    </r>
    <r>
      <rPr>
        <b/>
        <sz val="10"/>
        <color theme="2" tint="-0.749992370372631"/>
        <rFont val="Arial"/>
        <family val="2"/>
      </rPr>
      <t>(ONV and ONN patients registered in the list of cases with conspicuity)</t>
    </r>
  </si>
  <si>
    <r>
      <t xml:space="preserve">ONV Patienten  welche in der Liste "Auffälligkeiten" erscheinen
</t>
    </r>
    <r>
      <rPr>
        <b/>
        <sz val="10"/>
        <color theme="2" tint="-0.749992370372631"/>
        <rFont val="Arial"/>
        <family val="2"/>
      </rPr>
      <t>(ONV patients 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</si>
  <si>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</si>
  <si>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 registered in the list of cases with conspicuity)</t>
    </r>
  </si>
  <si>
    <r>
      <t xml:space="preserve">Zeitpunkt Nr.
i
</t>
    </r>
    <r>
      <rPr>
        <sz val="8"/>
        <color theme="2" tint="-0.749992370372631"/>
        <rFont val="Arial"/>
        <family val="2"/>
      </rPr>
      <t>(number of point in time)</t>
    </r>
  </si>
  <si>
    <r>
      <t xml:space="preserve">NO, ONV, ONN Patienten welche in der Liste "Auffälligkeiten" erscheinen
</t>
    </r>
    <r>
      <rPr>
        <b/>
        <sz val="10"/>
        <color theme="2" tint="-0.749992370372631"/>
        <rFont val="Arial"/>
        <family val="2"/>
      </rPr>
      <t>(NO, ONV, ONN patients registered in the list of cases with conspicuity)</t>
    </r>
  </si>
  <si>
    <t>&lt;DatumEndeStrahlentherapie&gt;</t>
  </si>
  <si>
    <r>
      <rPr>
        <sz val="11"/>
        <rFont val="Arial"/>
        <family val="2"/>
      </rPr>
      <t>Alle Datenfelder der XML-Struktur mit möglichen Ausprägungen</t>
    </r>
    <r>
      <rPr>
        <sz val="11"/>
        <color theme="1"/>
        <rFont val="Arial"/>
        <family val="2"/>
      </rPr>
      <t xml:space="preserve">
</t>
    </r>
    <r>
      <rPr>
        <sz val="11"/>
        <color theme="2" tint="-0.749992370372631"/>
        <rFont val="Arial"/>
        <family val="2"/>
      </rPr>
      <t>All datafields in the OncoBox with all possible values</t>
    </r>
  </si>
  <si>
    <t xml:space="preserve">T1  | T1mi | T1mic | T1a  | T1b | T1c </t>
  </si>
  <si>
    <r>
      <rPr>
        <sz val="11"/>
        <rFont val="Arial"/>
        <family val="2"/>
      </rPr>
      <t>Brusterhaltendes Vorgehen bei pT1</t>
    </r>
    <r>
      <rPr>
        <sz val="11"/>
        <color theme="1"/>
        <rFont val="Arial"/>
        <family val="2"/>
      </rPr>
      <t xml:space="preserve">
</t>
    </r>
    <r>
      <rPr>
        <sz val="11"/>
        <color theme="2" tint="-0.749992370372631"/>
        <rFont val="Arial"/>
        <family val="2"/>
      </rPr>
      <t>Breast conserving therapy in cases of pT1 primary cases</t>
    </r>
  </si>
  <si>
    <t xml:space="preserve">TX | T0 | T1 | T1mi | T1mic | T1a  | T1b | T1c |  T2 T3 | T4 | T4a | T4b | T4c | T4d </t>
  </si>
  <si>
    <t xml:space="preserve">TX | T0 | T1 |  T1mi | T1mic | T1a  | T1b | T1c |  T2 T3 | T4 | T4a | T4b | T4c | T4d </t>
  </si>
  <si>
    <t xml:space="preserve">T1 | T1mi | T1mic |  T1a  | T1b | T1c |  T2 | T3 | T4 | T4a | T4b | T4c | T4d </t>
  </si>
  <si>
    <t xml:space="preserve">TX | Tis | Tis(DCIS) | T0 | T1 | T1mi | T1mic | T1a  | T1b | T1c |  T2 T3 | T4 | T4a | T4b | T4c | T4d </t>
  </si>
  <si>
    <t xml:space="preserve">T1 | T1mi | T1mic |  T1a  | T1b | T1c |  T2 T3 | T4 | T4a | T4b | T4c | T4d </t>
  </si>
  <si>
    <t xml:space="preserve">Tx | Tis | Tis(DCIS) |T0 | T1 | T1mi | T1mic | T1a  | T1b | T1c |  T2 | T3 | T4 | T4a | T4b | T4c | T4d </t>
  </si>
  <si>
    <t>T1 | T1mi | T1mic | T1a | T1b | T1c</t>
  </si>
  <si>
    <t xml:space="preserve">TX | Tis | Tis(DCIS) |T0 | T1mi | T1mic | T1 | T1a  | T1b | T1c |  T2 | T3 | T4 | T4a | T4b | T4c | T4d </t>
  </si>
  <si>
    <t xml:space="preserve">T1 | T1mi | T1mic | T1a  | T1b | T1c |  T2 | T3 | T4 | T4a | T4b | T4c | T4d </t>
  </si>
  <si>
    <t xml:space="preserve">TX | Tis | Tis(DCIS) |T0 | T1mi | T1mic | T1 | T1a  | T1b | T1c |  T2 T3 | T4 | T4a | T4b | T4c | T4d </t>
  </si>
  <si>
    <t xml:space="preserve">T1 | T1mi | T1mic | T1a  | T1b | T1c |  T2 T3 | T4 | T4a | T4b | T4c | T4d </t>
  </si>
  <si>
    <r>
      <t>Ø Follow-Up Quote der letzten</t>
    </r>
    <r>
      <rPr>
        <sz val="8"/>
        <rFont val="Arial"/>
        <family val="2"/>
      </rPr>
      <t xml:space="preserve"> 2-4</t>
    </r>
    <r>
      <rPr>
        <sz val="8"/>
        <color indexed="8"/>
        <rFont val="Arial"/>
        <family val="2"/>
      </rPr>
      <t xml:space="preserve"> Jahre 
</t>
    </r>
    <r>
      <rPr>
        <sz val="8"/>
        <color theme="2" tint="-0.749992370372631"/>
        <rFont val="Arial"/>
        <family val="2"/>
      </rPr>
      <t>(Ø Follow up rate of the last 2 -4 years)</t>
    </r>
  </si>
  <si>
    <r>
      <t xml:space="preserve">2) Die Daten müssen fallbezogen rückverfolgbar sein. Es wird der aktuellste Status des Falles im Vorkennzahlenjahr berücksichtigt. (Beispiel Kennzahlenjahr 2015, Vorkennzahlenjahr 2014: Erstdiagnose in 2009: Meldung "tumorfrei und lebend" am 31.12.2014 wird berücksichtigt, das Lokalrezidiv am 01.01.2015 nicht). Todesmeldungen bis Ende des Kennzahlenjahres sind immer gültig (Beispiel: Erstdiagnose 2010, Todesdatum 01.07.2011; gültig unabängig vom Kennzahlenjahr). Gültige Follow-Up-Meldung: Vital- und Tumorstatus. Vitalstatus ist nicht ausreichend. 
</t>
    </r>
    <r>
      <rPr>
        <sz val="7"/>
        <color theme="2" tint="-0.749992370372631"/>
        <rFont val="Arial"/>
        <family val="2"/>
      </rPr>
      <t>(2)  The current status in the year previous to the indicator year is considered (example: indicator year 2015, year previous to indicator year 2014: initial diagnosis in 2009, follow-up at 31st 2014 with status "free of recurrence and alive" is considered but the follow-up at 01s January 2015 with a local recurrence is not taken into account). If the patients is deceased, the follow-up is always considered (example: diagnosis in 2010, date of death 01st July 2011; the patient is always considered for the matrix). A valid follow-up report must contain the vital status and tumour stage. Provision of vital status alone is not sufficient.)</t>
    </r>
  </si>
  <si>
    <r>
      <t xml:space="preserve">Nenner KN 22:
</t>
    </r>
    <r>
      <rPr>
        <b/>
        <sz val="10"/>
        <color theme="2" tint="-0.749992370372631"/>
        <rFont val="Arial"/>
        <family val="2"/>
      </rPr>
      <t>(population indicator 22)</t>
    </r>
  </si>
  <si>
    <r>
      <t xml:space="preserve">Zähler KN 22:
</t>
    </r>
    <r>
      <rPr>
        <b/>
        <sz val="10"/>
        <color theme="2" tint="-0.749992370372631"/>
        <rFont val="Arial"/>
        <family val="2"/>
      </rPr>
      <t xml:space="preserve">(numerator indicator 22) </t>
    </r>
  </si>
  <si>
    <t>Anzahl operative Eingriffe für R0-Resektion bei BET</t>
  </si>
  <si>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</si>
  <si>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</si>
  <si>
    <r>
      <t xml:space="preserve">K) Eine Plausibilitätsgrenze mit &lt;
</t>
    </r>
    <r>
      <rPr>
        <sz val="9"/>
        <color theme="2" tint="-0.749992370372631"/>
        <rFont val="Arial"/>
        <family val="2"/>
      </rPr>
      <t>(K) Plausibility limit with &lt;)</t>
    </r>
  </si>
  <si>
    <r>
      <t xml:space="preserve">L) Sollvorgabe mit ≥ und Plausigrenze mit =
</t>
    </r>
    <r>
      <rPr>
        <sz val="9"/>
        <color theme="2" tint="-0.749992370372631"/>
        <rFont val="Arial"/>
        <family val="2"/>
      </rPr>
      <t>(L) Target with ≥ and plausibility limit with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</si>
  <si>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 Plausigrenze </t>
    </r>
    <r>
      <rPr>
        <sz val="8"/>
        <color theme="2" tint="-0.749992370372631"/>
        <rFont val="Arial"/>
        <family val="2"/>
      </rPr>
      <t>(plausibility limit)</t>
    </r>
  </si>
  <si>
    <r>
      <t>Plausigrenze</t>
    </r>
    <r>
      <rPr>
        <sz val="8"/>
        <color theme="2" tint="-0.749992370372631"/>
        <rFont val="Arial"/>
        <family val="2"/>
      </rPr>
      <t xml:space="preserve"> (plausibility limit)</t>
    </r>
    <r>
      <rPr>
        <sz val="8"/>
        <color theme="1"/>
        <rFont val="Arial"/>
        <family val="2"/>
      </rPr>
      <t xml:space="preserve"> &gt; </t>
    </r>
    <r>
      <rPr>
        <sz val="9"/>
        <color rgb="FF7030A0"/>
        <rFont val="Arial"/>
        <family val="2"/>
      </rPr>
      <t>%</t>
    </r>
    <r>
      <rPr>
        <sz val="8"/>
        <color theme="1"/>
        <rFont val="Arial"/>
        <family val="2"/>
      </rPr>
      <t xml:space="preserve"> ≥ Sollvorgabe </t>
    </r>
    <r>
      <rPr>
        <sz val="8"/>
        <color theme="2" tint="-0.749992370372631"/>
        <rFont val="Arial"/>
        <family val="2"/>
      </rPr>
      <t>(target)</t>
    </r>
  </si>
  <si>
    <t>Das mikroinvasive Karzinom, weil es die Therapie bestimmt. Beide Tumoren müssen in 1 Brust sein.</t>
  </si>
  <si>
    <r>
      <rPr>
        <sz val="11"/>
        <rFont val="Arial"/>
        <family val="2"/>
      </rPr>
      <t>Darstellung und Berechnung der Farben der Datenqualität des KB (analog zur Excel-Vorlage)</t>
    </r>
    <r>
      <rPr>
        <sz val="11"/>
        <color rgb="FFFF0000"/>
        <rFont val="Arial"/>
        <family val="2"/>
      </rPr>
      <t xml:space="preserve">
</t>
    </r>
    <r>
      <rPr>
        <sz val="11"/>
        <color theme="2" tint="-0.749992370372631"/>
        <rFont val="Arial"/>
        <family val="2"/>
      </rPr>
      <t>Calculation of the colors of the indicators (data quality)</t>
    </r>
  </si>
  <si>
    <r>
      <t xml:space="preserve">Darstellung und Berechnung des Patientenprofil
</t>
    </r>
    <r>
      <rPr>
        <sz val="11"/>
        <color theme="2" tint="-0.749992370372631"/>
        <rFont val="Arial"/>
        <family val="2"/>
      </rPr>
      <t>Interface and calculation of the patient profil</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</si>
  <si>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Case discussion of local recurrence/metastases (no calculation)</t>
    </r>
  </si>
  <si>
    <r>
      <rPr>
        <sz val="11"/>
        <rFont val="Arial"/>
        <family val="2"/>
      </rPr>
      <t xml:space="preserve">Primärfalldefinition (inkl. Defintion von operiertern und neoadjuvant vorbehandelten Primärfällen) </t>
    </r>
    <r>
      <rPr>
        <sz val="11"/>
        <color rgb="FFFF0000"/>
        <rFont val="Arial"/>
        <family val="2"/>
      </rPr>
      <t xml:space="preserve">
</t>
    </r>
    <r>
      <rPr>
        <sz val="11"/>
        <color theme="2" tint="-0.749992370372631"/>
        <rFont val="Arial"/>
        <family val="2"/>
      </rPr>
      <t>Definition of the primary cases (including the definition of surgically treated primary cases and primary cases with neoadjuvant therapy)</t>
    </r>
  </si>
  <si>
    <r>
      <rPr>
        <sz val="10"/>
        <rFont val="Arial"/>
        <family val="2"/>
      </rPr>
      <t>Ja (Datum Primärfallzuordnung: TT.MM.JJJJ)</t>
    </r>
    <r>
      <rPr>
        <sz val="10"/>
        <color theme="1"/>
        <rFont val="Arial"/>
        <family val="2"/>
      </rPr>
      <t xml:space="preserve"> </t>
    </r>
    <r>
      <rPr>
        <sz val="10"/>
        <color theme="2" tint="-0.749992370372631"/>
        <rFont val="Arial"/>
        <family val="2"/>
      </rPr>
      <t>(yes (date primary case: DD.MM.JJJJ))</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</si>
  <si>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J</t>
    </r>
    <r>
      <rPr>
        <sz val="9"/>
        <rFont val="Arial"/>
        <family val="2"/>
      </rPr>
      <t xml:space="preserve"> (Datum Primärfallzuordnung = Datum Erstdiagnose erster Fall)</t>
    </r>
    <r>
      <rPr>
        <sz val="9"/>
        <color theme="1"/>
        <rFont val="Arial"/>
        <family val="2"/>
      </rPr>
      <t xml:space="preserve">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</si>
  <si>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t>Bestimmung von Plausibilitätsauffälligkeiten für das Kennzahlenjahr und die Ergebnisqualität
Definition of conspicuitites for the indicator year and for the quality of results</t>
  </si>
  <si>
    <r>
      <t xml:space="preserve">Nenner Nr. 4
</t>
    </r>
    <r>
      <rPr>
        <sz val="10"/>
        <color theme="2" tint="-0.749992370372631"/>
        <rFont val="Arial"/>
        <family val="2"/>
      </rPr>
      <t>(population indicator 4)</t>
    </r>
  </si>
  <si>
    <r>
      <t xml:space="preserve">Nenner KN 4
</t>
    </r>
    <r>
      <rPr>
        <b/>
        <sz val="10"/>
        <color theme="2" tint="-0.749992370372631"/>
        <rFont val="Arial"/>
        <family val="2"/>
      </rPr>
      <t>(population indicator 4.1)</t>
    </r>
  </si>
  <si>
    <r>
      <t xml:space="preserve">Zähler KN 4:
</t>
    </r>
    <r>
      <rPr>
        <b/>
        <sz val="10"/>
        <color theme="2" tint="-0.749992370372631"/>
        <rFont val="Arial"/>
        <family val="2"/>
      </rPr>
      <t xml:space="preserve">(numerator indicator 4) </t>
    </r>
  </si>
  <si>
    <t>Durchgeführte Strahlentherapie 
(radiotherapy which was administered)</t>
  </si>
  <si>
    <r>
      <t xml:space="preserve">Zähler KN 5:
</t>
    </r>
    <r>
      <rPr>
        <b/>
        <sz val="10"/>
        <color theme="2" tint="-0.749992370372631"/>
        <rFont val="Arial"/>
        <family val="2"/>
      </rPr>
      <t xml:space="preserve">(numerator indicator 5) </t>
    </r>
  </si>
  <si>
    <r>
      <t xml:space="preserve">Nenner KN 6:
</t>
    </r>
    <r>
      <rPr>
        <b/>
        <sz val="10"/>
        <color theme="2" tint="-0.749992370372631"/>
        <rFont val="Arial"/>
        <family val="2"/>
      </rPr>
      <t>(population indicator 6)</t>
    </r>
  </si>
  <si>
    <r>
      <t xml:space="preserve">Zähler KN 6:
</t>
    </r>
    <r>
      <rPr>
        <b/>
        <sz val="10"/>
        <color theme="2" tint="-0.749992370372631"/>
        <rFont val="Arial"/>
        <family val="2"/>
      </rPr>
      <t xml:space="preserve">(numerator indicator 6) </t>
    </r>
  </si>
  <si>
    <r>
      <t xml:space="preserve">Nenner Nr. 6
</t>
    </r>
    <r>
      <rPr>
        <sz val="10"/>
        <color theme="2" tint="-0.749992370372631"/>
        <rFont val="Arial"/>
        <family val="2"/>
      </rPr>
      <t>(population indicator 6)</t>
    </r>
  </si>
  <si>
    <r>
      <t xml:space="preserve">Chemotherapie
</t>
    </r>
    <r>
      <rPr>
        <sz val="9"/>
        <color theme="2" tint="-0.749992370372631"/>
        <rFont val="Arial"/>
        <family val="2"/>
      </rPr>
      <t>(chemotherapy)</t>
    </r>
  </si>
  <si>
    <r>
      <t xml:space="preserve">Nenner Nr. 8
</t>
    </r>
    <r>
      <rPr>
        <sz val="10"/>
        <color theme="2" tint="-0.749992370372631"/>
        <rFont val="Arial"/>
        <family val="2"/>
      </rPr>
      <t>(population indicator 8)</t>
    </r>
  </si>
  <si>
    <r>
      <t xml:space="preserve">Nenner KN 8:
</t>
    </r>
    <r>
      <rPr>
        <b/>
        <sz val="10"/>
        <color theme="2" tint="-0.749992370372631"/>
        <rFont val="Arial"/>
        <family val="2"/>
      </rPr>
      <t>(population indicator 8)</t>
    </r>
  </si>
  <si>
    <r>
      <t xml:space="preserve">Zähler KN 8:
</t>
    </r>
    <r>
      <rPr>
        <b/>
        <sz val="10"/>
        <color theme="2" tint="-0.749992370372631"/>
        <rFont val="Arial"/>
        <family val="2"/>
      </rPr>
      <t xml:space="preserve">(numerator indicator 8) </t>
    </r>
  </si>
  <si>
    <r>
      <t xml:space="preserve">Begonnen: Trastuzumabtherapie
</t>
    </r>
    <r>
      <rPr>
        <sz val="10"/>
        <color theme="2" tint="-0.749992370372631"/>
        <rFont val="Arial"/>
        <family val="2"/>
      </rPr>
      <t>(Initiated: trastuzumab therapy)</t>
    </r>
  </si>
  <si>
    <r>
      <t xml:space="preserve">Nenner Nr. 9
</t>
    </r>
    <r>
      <rPr>
        <sz val="10"/>
        <color theme="2" tint="-0.749992370372631"/>
        <rFont val="Arial"/>
        <family val="2"/>
      </rPr>
      <t>(population indicator 9)</t>
    </r>
  </si>
  <si>
    <r>
      <t xml:space="preserve">Begonnen: Endokrine Therapie
</t>
    </r>
    <r>
      <rPr>
        <sz val="10"/>
        <color theme="2" tint="-0.749992370372631"/>
        <rFont val="Arial"/>
        <family val="2"/>
      </rPr>
      <t>(initiation: endocrine therapy)</t>
    </r>
  </si>
  <si>
    <r>
      <t xml:space="preserve">Nenner KN 7:
</t>
    </r>
    <r>
      <rPr>
        <b/>
        <sz val="10"/>
        <color theme="2" tint="-0.749992370372631"/>
        <rFont val="Arial"/>
        <family val="2"/>
      </rPr>
      <t>(population indicator 7)</t>
    </r>
  </si>
  <si>
    <r>
      <t xml:space="preserve">Zähler KN 7:
</t>
    </r>
    <r>
      <rPr>
        <b/>
        <sz val="10"/>
        <color theme="2" tint="-0.749992370372631"/>
        <rFont val="Arial"/>
        <family val="2"/>
      </rPr>
      <t xml:space="preserve">(numerator indicator 7) </t>
    </r>
  </si>
  <si>
    <r>
      <t xml:space="preserve">HER2-negativ
</t>
    </r>
    <r>
      <rPr>
        <sz val="10"/>
        <color theme="0" tint="-0.499984740745262"/>
        <rFont val="Arial"/>
        <family val="2"/>
      </rPr>
      <t>(HER2 negative)</t>
    </r>
  </si>
  <si>
    <t>Endokrine Therapie als First-Line Therapie
(endocrine therapy)</t>
  </si>
  <si>
    <r>
      <t xml:space="preserve">siehe rechts
</t>
    </r>
    <r>
      <rPr>
        <sz val="10"/>
        <color theme="0" tint="-0.499984740745262"/>
        <rFont val="Arial"/>
        <family val="2"/>
      </rPr>
      <t>(see right)</t>
    </r>
  </si>
  <si>
    <r>
      <t xml:space="preserve">Nenner Nr. 10
</t>
    </r>
    <r>
      <rPr>
        <sz val="10"/>
        <color theme="2" tint="-0.749992370372631"/>
        <rFont val="Arial"/>
        <family val="2"/>
      </rPr>
      <t>(population indicator 10)</t>
    </r>
  </si>
  <si>
    <r>
      <t xml:space="preserve">Nenner KN 10:
</t>
    </r>
    <r>
      <rPr>
        <b/>
        <sz val="10"/>
        <color theme="2" tint="-0.749992370372631"/>
        <rFont val="Arial"/>
        <family val="2"/>
      </rPr>
      <t>(population indicator 10)</t>
    </r>
  </si>
  <si>
    <r>
      <t xml:space="preserve">Zähler KN 10:
</t>
    </r>
    <r>
      <rPr>
        <b/>
        <sz val="10"/>
        <color theme="2" tint="-0.749992370372631"/>
        <rFont val="Arial"/>
        <family val="2"/>
      </rPr>
      <t xml:space="preserve">(numerator indicator 10) </t>
    </r>
  </si>
  <si>
    <r>
      <t xml:space="preserve">Nenner KN 11b:
</t>
    </r>
    <r>
      <rPr>
        <b/>
        <sz val="10"/>
        <color theme="2" tint="-0.749992370372631"/>
        <rFont val="Arial"/>
        <family val="2"/>
      </rPr>
      <t>(population indicator 11b)</t>
    </r>
  </si>
  <si>
    <r>
      <t xml:space="preserve">Zähler KN 11b:
</t>
    </r>
    <r>
      <rPr>
        <b/>
        <sz val="10"/>
        <color theme="2" tint="-0.749992370372631"/>
        <rFont val="Arial"/>
        <family val="2"/>
      </rPr>
      <t xml:space="preserve">(numerator indicator 11b) </t>
    </r>
  </si>
  <si>
    <r>
      <t xml:space="preserve">Nenner KN 13:
</t>
    </r>
    <r>
      <rPr>
        <b/>
        <sz val="10"/>
        <color theme="2" tint="-0.749992370372631"/>
        <rFont val="Arial"/>
        <family val="2"/>
      </rPr>
      <t>(population indicator 13)</t>
    </r>
  </si>
  <si>
    <r>
      <t xml:space="preserve">Zähler KN 13:
</t>
    </r>
    <r>
      <rPr>
        <b/>
        <sz val="10"/>
        <color theme="2" tint="-0.749992370372631"/>
        <rFont val="Arial"/>
        <family val="2"/>
      </rPr>
      <t xml:space="preserve">(numerator indicator 13) </t>
    </r>
  </si>
  <si>
    <r>
      <t xml:space="preserve">Nenner Nr. 16
</t>
    </r>
    <r>
      <rPr>
        <sz val="10"/>
        <color theme="2" tint="-0.749992370372631"/>
        <rFont val="Arial"/>
        <family val="2"/>
      </rPr>
      <t>(population indicator 16)</t>
    </r>
  </si>
  <si>
    <r>
      <t xml:space="preserve">Zähler KN 17:
</t>
    </r>
    <r>
      <rPr>
        <b/>
        <sz val="10"/>
        <color theme="2" tint="-0.749992370372631"/>
        <rFont val="Arial"/>
        <family val="2"/>
      </rPr>
      <t xml:space="preserve">(numerator indicator 17) </t>
    </r>
  </si>
  <si>
    <r>
      <t xml:space="preserve">Nenner KN 18:
</t>
    </r>
    <r>
      <rPr>
        <b/>
        <sz val="10"/>
        <color theme="2" tint="-0.749992370372631"/>
        <rFont val="Arial"/>
        <family val="2"/>
      </rPr>
      <t>(population indicator 18)</t>
    </r>
  </si>
  <si>
    <r>
      <t xml:space="preserve">Nenner KN </t>
    </r>
    <r>
      <rPr>
        <b/>
        <sz val="10"/>
        <rFont val="Arial"/>
        <family val="2"/>
      </rPr>
      <t>16</t>
    </r>
    <r>
      <rPr>
        <b/>
        <sz val="10"/>
        <color indexed="8"/>
        <rFont val="Arial"/>
        <family val="2"/>
      </rPr>
      <t xml:space="preserve">:
</t>
    </r>
    <r>
      <rPr>
        <b/>
        <sz val="10"/>
        <color theme="2" tint="-0.749992370372631"/>
        <rFont val="Arial"/>
        <family val="2"/>
      </rPr>
      <t>(population indicator 16)</t>
    </r>
  </si>
  <si>
    <r>
      <t xml:space="preserve">Nenner KN 17:
</t>
    </r>
    <r>
      <rPr>
        <b/>
        <sz val="10"/>
        <color theme="2" tint="-0.749992370372631"/>
        <rFont val="Arial"/>
        <family val="2"/>
      </rPr>
      <t>(population indicator 17)</t>
    </r>
  </si>
  <si>
    <r>
      <t xml:space="preserve">Nenner KN 21b:
</t>
    </r>
    <r>
      <rPr>
        <b/>
        <sz val="10"/>
        <color theme="2" tint="-0.749992370372631"/>
        <rFont val="Arial"/>
        <family val="2"/>
      </rPr>
      <t>(population indicator 21b)</t>
    </r>
  </si>
  <si>
    <r>
      <t xml:space="preserve">Zähler KN 21b:
</t>
    </r>
    <r>
      <rPr>
        <b/>
        <sz val="10"/>
        <color theme="2" tint="-0.749992370372631"/>
        <rFont val="Arial"/>
        <family val="2"/>
      </rPr>
      <t xml:space="preserve">(numerator indicator 21b) </t>
    </r>
  </si>
  <si>
    <t>J | N | leer (empty)</t>
  </si>
  <si>
    <t>Ein Beginndatum der Strahlentherapie Systemischen Therapie wurde dokumentiert, aber es fehlt die Angabe ob diese Therapie empfohlen wurde oder nicht. Falls die Therapie nicht empfohlen wurde, ist hier ein Nein anzugeben.</t>
  </si>
  <si>
    <t>KB 4 Rad. Invasiv)</t>
  </si>
  <si>
    <t>KB-5 (Rad. DCIS)</t>
  </si>
  <si>
    <t>KB-6 (Chem. N+)</t>
  </si>
  <si>
    <t>KB-7 (Endok.)</t>
  </si>
  <si>
    <t>KB-8 (Trastuzumab)</t>
  </si>
  <si>
    <r>
      <t xml:space="preserve">Empfohlen (noch nicht begonnen) (recommended (not started)) | Neoadjuvant (Beginndatum: dd.mm.jjjj) </t>
    </r>
    <r>
      <rPr>
        <sz val="10"/>
        <color theme="2" tint="-0.749992370372631"/>
        <rFont val="Arial"/>
        <family val="2"/>
      </rPr>
      <t>(neoadjuvant (date of initiation: dd.mm.jjjj))</t>
    </r>
    <r>
      <rPr>
        <sz val="10"/>
        <rFont val="Arial"/>
        <family val="2"/>
      </rPr>
      <t xml:space="preserve"> | Adjuvant (Beginndatum: dd.mm.jjjj) </t>
    </r>
    <r>
      <rPr>
        <sz val="10"/>
        <color theme="2" tint="-0.749992370372631"/>
        <rFont val="Arial"/>
        <family val="2"/>
      </rPr>
      <t>(adjuvant date of initiation: dd.mm.jjjj))</t>
    </r>
    <r>
      <rPr>
        <sz val="10"/>
        <rFont val="Arial"/>
        <family val="2"/>
      </rPr>
      <t xml:space="preserve"> | </t>
    </r>
    <r>
      <rPr>
        <sz val="10"/>
        <color theme="2" tint="-0.89999084444715716"/>
        <rFont val="Arial"/>
        <family val="2"/>
      </rPr>
      <t xml:space="preserve">Beginndatum: dd.mm.jjjj </t>
    </r>
    <r>
      <rPr>
        <sz val="10"/>
        <color theme="2" tint="-0.749992370372631"/>
        <rFont val="Arial"/>
        <family val="2"/>
      </rPr>
      <t>(date of initiation: dd.mm.jjjj)</t>
    </r>
  </si>
  <si>
    <r>
      <t xml:space="preserve">Empfohlen (noch nicht begonnen) = O/A/N/I/S/leer | leer | J
Neoadjuvant (Beginndatum: dd.mm.jjjj) =  N | yyyy-mm-dd | J/N
Adjuvant (Beginndatum: dd.mm.jjjj) = A | yyyy-mm-dd | J/N
</t>
    </r>
    <r>
      <rPr>
        <sz val="8"/>
        <color theme="2" tint="-0.89999084444715716"/>
        <rFont val="Arial"/>
        <family val="2"/>
      </rPr>
      <t>Beginndatum: dd.mm.jjjj = O/S | yyyy-mm-dd | J/N</t>
    </r>
  </si>
  <si>
    <r>
      <t xml:space="preserve">Empfohlen (noch nicht begonnen) (recommended (not started)) = CHE | O/A/N/I/S/leer | leer | J
Neoadjuvant (Beginndatum: dd.mm.jjjj) </t>
    </r>
    <r>
      <rPr>
        <sz val="8"/>
        <color theme="2" tint="-0.749992370372631"/>
        <rFont val="Arial"/>
        <family val="2"/>
      </rPr>
      <t>(neoadjuvant (date of initiation: dd.mm.jjjj))</t>
    </r>
    <r>
      <rPr>
        <sz val="8"/>
        <rFont val="Arial"/>
        <family val="2"/>
      </rPr>
      <t xml:space="preserve"> =  CHE | N | yyyy-mm-dd | J/N
Adjuvant (Beginndatum: dd.mm.jjjj) </t>
    </r>
    <r>
      <rPr>
        <sz val="8"/>
        <color theme="2" tint="-0.749992370372631"/>
        <rFont val="Arial"/>
        <family val="2"/>
      </rPr>
      <t>(adjuvant date of initiation: dd.mm.jjjj))</t>
    </r>
    <r>
      <rPr>
        <sz val="8"/>
        <rFont val="Arial"/>
        <family val="2"/>
      </rPr>
      <t xml:space="preserve"> = CHE | A | yyyy-mm-dd | J/N
</t>
    </r>
    <r>
      <rPr>
        <sz val="8"/>
        <color theme="2" tint="-0.89999084444715716"/>
        <rFont val="Arial"/>
        <family val="2"/>
      </rPr>
      <t xml:space="preserve">
Beginndatum: dd.mm.jjjj </t>
    </r>
    <r>
      <rPr>
        <sz val="8"/>
        <color theme="2" tint="-0.749992370372631"/>
        <rFont val="Arial"/>
        <family val="2"/>
      </rPr>
      <t xml:space="preserve">(date of initiation: dd.mm.jjjj) </t>
    </r>
    <r>
      <rPr>
        <sz val="8"/>
        <color theme="2" tint="-0.89999084444715716"/>
        <rFont val="Arial"/>
        <family val="2"/>
      </rPr>
      <t>= CHE | O/S | yyyy-mm-dd | J/N</t>
    </r>
  </si>
  <si>
    <r>
      <t xml:space="preserve">Empfohlen (noch nicht begonnen) (recommended (not started)) = ETH | O/A/N/I/S/leer | leer | J
Neoadjuvant (Beginndatum: dd.mm.jjjj) </t>
    </r>
    <r>
      <rPr>
        <sz val="8"/>
        <color theme="2" tint="-0.749992370372631"/>
        <rFont val="Arial"/>
        <family val="2"/>
      </rPr>
      <t>(neoadjuvant (date of initiation: dd.mm.jjjj))</t>
    </r>
    <r>
      <rPr>
        <sz val="8"/>
        <rFont val="Arial"/>
        <family val="2"/>
      </rPr>
      <t xml:space="preserve"> =  ETH | N | yyyy-mm-dd | J/N
Adjuvant (Beginndatum: dd.mm.jjjj) </t>
    </r>
    <r>
      <rPr>
        <sz val="8"/>
        <color theme="2" tint="-0.749992370372631"/>
        <rFont val="Arial"/>
        <family val="2"/>
      </rPr>
      <t xml:space="preserve">(adjuvant date of initiation: dd.mm.jjjj)) </t>
    </r>
    <r>
      <rPr>
        <sz val="8"/>
        <rFont val="Arial"/>
        <family val="2"/>
      </rPr>
      <t xml:space="preserve">= ETH | A | yyyy-mm-dd | J/N
</t>
    </r>
    <r>
      <rPr>
        <sz val="8"/>
        <color theme="2" tint="-0.89999084444715716"/>
        <rFont val="Arial"/>
        <family val="2"/>
      </rPr>
      <t xml:space="preserve">
Beginndatum: dd.mm.jjjj</t>
    </r>
    <r>
      <rPr>
        <sz val="8"/>
        <color rgb="FFFF0000"/>
        <rFont val="Arial"/>
        <family val="2"/>
      </rPr>
      <t xml:space="preserve"> </t>
    </r>
    <r>
      <rPr>
        <sz val="8"/>
        <color theme="2" tint="-0.749992370372631"/>
        <rFont val="Arial"/>
        <family val="2"/>
      </rPr>
      <t>(date of initiation: dd.mm.jjjj)</t>
    </r>
    <r>
      <rPr>
        <sz val="8"/>
        <color theme="2" tint="-0.89999084444715716"/>
        <rFont val="Arial"/>
        <family val="2"/>
      </rPr>
      <t xml:space="preserve"> = ETH | O/S | yyyy-mm-dd | J/N</t>
    </r>
    <r>
      <rPr>
        <sz val="8"/>
        <rFont val="Arial"/>
        <family val="2"/>
      </rPr>
      <t xml:space="preserve">
</t>
    </r>
  </si>
  <si>
    <r>
      <t>Empfohlen (noch nicht begonnen) (recommended (not started)) = TRA | O/A/N/I/S/leer | leer | J
Neoadjuvant (Beginndatum: dd.mm.jjjj)</t>
    </r>
    <r>
      <rPr>
        <sz val="8"/>
        <color theme="2" tint="-0.749992370372631"/>
        <rFont val="Arial"/>
        <family val="2"/>
      </rPr>
      <t xml:space="preserve"> (neoadjuvant (date of initiation: dd.mm.jjjj))</t>
    </r>
    <r>
      <rPr>
        <sz val="8"/>
        <rFont val="Arial"/>
        <family val="2"/>
      </rPr>
      <t xml:space="preserve"> =  TRA | N | yyyy-mm-dd | J/N
Adjuvant (Beginndatum: dd.mm.jjjj) </t>
    </r>
    <r>
      <rPr>
        <sz val="8"/>
        <color theme="2" tint="-0.749992370372631"/>
        <rFont val="Arial"/>
        <family val="2"/>
      </rPr>
      <t>(adjuvant date of initiation: dd.mm.jjjj))</t>
    </r>
    <r>
      <rPr>
        <sz val="8"/>
        <rFont val="Arial"/>
        <family val="2"/>
      </rPr>
      <t xml:space="preserve"> = TRA | A | yyyy-mm-dd | J/N
Beginndatum: dd.mm.jjjj </t>
    </r>
    <r>
      <rPr>
        <sz val="8"/>
        <color theme="2" tint="-0.749992370372631"/>
        <rFont val="Arial"/>
        <family val="2"/>
      </rPr>
      <t xml:space="preserve">(date of initiation: dd.mm.jjjj) </t>
    </r>
    <r>
      <rPr>
        <sz val="8"/>
        <color theme="2" tint="-0.89999084444715716"/>
        <rFont val="Arial"/>
        <family val="2"/>
      </rPr>
      <t>= TRA | O/S | yyyy-mm-dd | J/N</t>
    </r>
  </si>
  <si>
    <t>Es wird differenziert, um auch primär M1-Pat. sinnvoll erfassen zu können. „Präoperativ“ bezieht sich auf operierte M1-Primärfälle</t>
  </si>
  <si>
    <t xml:space="preserve">25.09.2017 - Spalten A-C
Weshalb wird zwischen neoadj. und präoperativer systemischer
Therapie differenziert?
</t>
  </si>
  <si>
    <t xml:space="preserve">14.07.2016 - Spalten D-L
Eine Patientin hat sowohl ein DCIS als auch ein mikroinvasives Karzinom: Welche Diagnose wird als Primärfall gezählt?
</t>
  </si>
  <si>
    <t xml:space="preserve">14.07.2016 - Spalten D-L
Zählt ein LCIS (lobuläres Carcinoma in situ) als Primärfall?
</t>
  </si>
  <si>
    <t xml:space="preserve">Nein
</t>
  </si>
  <si>
    <t>25.09.2017 - Spalten D-L
Zählt der Morbus Paget nur mit assoziiertem DCIS bzw. invasivem Karzinom als Primärfall oder darf auch der alleinige M. Paget der Brustwarze gezählt werden?</t>
  </si>
  <si>
    <t>Der alleinige M. Paget (=intrakutanes DCIS) zählt als Primärfall.</t>
  </si>
  <si>
    <t xml:space="preserve">25.09.2017 - Spalten D-L
Kann ein Wiederauftreten des Brustkrebses in der gleichen Brust als neuer Primärfall gezählt werden?
</t>
  </si>
  <si>
    <t>Nein. Es gilt der Grundsatz, dass pro Brust max. ein Primärfall gezählt werden kann.
Tritt ein weiterer Tumor in derselben Brust auf, kann dieser unabhängig von der Tumorbiologie, der Lokalisation, des zeitlichen Abstandes etc. nicht
als neuer Primärfall im Datenblatt gezählt werden. Siehe auch Primärfalldefinition im Erhebungsbogen der Brust und Fußnote 4) in den Basisdaten (Datenblatt).</t>
  </si>
  <si>
    <t>Postoperative Fallbesprechung
Postoperative case presentation</t>
  </si>
  <si>
    <t>----</t>
  </si>
  <si>
    <r>
      <t xml:space="preserve">1 operativer Eingriff
</t>
    </r>
    <r>
      <rPr>
        <sz val="10"/>
        <color theme="2" tint="-0.749992370372631"/>
        <rFont val="Arial"/>
        <family val="2"/>
      </rPr>
      <t>(only one surgical intervention)</t>
    </r>
  </si>
  <si>
    <r>
      <t xml:space="preserve">LK-Entfernung bei DCIS
</t>
    </r>
    <r>
      <rPr>
        <sz val="11"/>
        <color theme="2" tint="-0.749992370372631"/>
        <rFont val="Arial"/>
        <family val="2"/>
      </rPr>
      <t>LN dissection in cases of DCIS</t>
    </r>
  </si>
  <si>
    <r>
      <t xml:space="preserve">Bestimmung Nodalstatus bei invasivem Mammakarzinom
</t>
    </r>
    <r>
      <rPr>
        <sz val="11"/>
        <color theme="2" tint="-0.749992370372631"/>
        <rFont val="Arial"/>
        <family val="2"/>
      </rPr>
      <t>Determination of the nodal status in cases of inv. BC</t>
    </r>
  </si>
  <si>
    <t>b) kein invasives Mammakarzinom/DCIS
(no DCIS / invasive carcinoma)</t>
  </si>
  <si>
    <t>Kein invasives Mammakarzinom/DCIS
(no DCIS / invasive carcinoma)</t>
  </si>
  <si>
    <r>
      <t xml:space="preserve">Darstellung + Berechnung der Basisdaten (= Fallübersicht) im Kennzahlenjahr
</t>
    </r>
    <r>
      <rPr>
        <sz val="11"/>
        <color theme="2" tint="-0.749992370372631"/>
        <rFont val="Arial"/>
        <family val="2"/>
      </rPr>
      <t>Interface and calculation of the basic data (= case overview) in indicator year</t>
    </r>
  </si>
  <si>
    <t>Axilläre Lymphknotenentnahme
(axillary lymph node dissection)</t>
  </si>
  <si>
    <t xml:space="preserve">Erläuterungen Ausprägungen siehe TNM - Klassifikation maligner Tumoren, 8. Auflage 2017, S.197-198.
</t>
  </si>
  <si>
    <r>
      <t xml:space="preserve">Erläuterungen Ausprägungen siehe TNM - Klassifikation maligner Tumoren, 8. Auflage 2017, S.197-198.
</t>
    </r>
    <r>
      <rPr>
        <b/>
        <sz val="8"/>
        <rFont val="Arial"/>
        <family val="2"/>
      </rPr>
      <t>Pathologisch N1 | N1mi | N1a | N1b | N1c:</t>
    </r>
    <r>
      <rPr>
        <sz val="8"/>
        <rFont val="Arial"/>
        <family val="2"/>
      </rPr>
      <t xml:space="preserve"> Durch Untersuchung des Sentinellymphknoten. Aber nicht klinisch erkennbar.
</t>
    </r>
  </si>
  <si>
    <t xml:space="preserve">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01.01.2015  zulässig. </t>
  </si>
  <si>
    <t xml:space="preserve">Erläuterungen Ausprägungen siehe TNM - Klassifikation maligner Tumoren,  8. Auflage 2017, S.197-198.
</t>
  </si>
  <si>
    <r>
      <t>Erläuterungen Ausprägungen siehe TNM - Klassifikation maligner Tumoren,</t>
    </r>
    <r>
      <rPr>
        <strike/>
        <sz val="8"/>
        <rFont val="Arial"/>
        <family val="2"/>
      </rPr>
      <t xml:space="preserve"> </t>
    </r>
    <r>
      <rPr>
        <sz val="8"/>
        <rFont val="Arial"/>
        <family val="2"/>
      </rPr>
      <t xml:space="preserve"> 8. Auflage 2017, S.197-198.
</t>
    </r>
    <r>
      <rPr>
        <b/>
        <sz val="8"/>
        <rFont val="Arial"/>
        <family val="2"/>
      </rPr>
      <t>Pathologisch N1 | N1mi | N1a | N1b | N1c:</t>
    </r>
    <r>
      <rPr>
        <sz val="8"/>
        <rFont val="Arial"/>
        <family val="2"/>
      </rPr>
      <t xml:space="preserve"> Durch Untersuchung des Sentinellymphknoten. klinisch aber nicht erkennbar.
Falls nicht-operierte Patientinnen eine Axilladissektion und/oder SLNE erhalten haben, ist der pathologische N Status (nach diesem Eingriff) anzugeben.</t>
    </r>
  </si>
  <si>
    <t>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01.01.2014  zulässig.</t>
  </si>
  <si>
    <r>
      <rPr>
        <sz val="11"/>
        <rFont val="Arial"/>
        <family val="2"/>
      </rPr>
      <t>Strahlentherapie nach BET bei invasivem Mammakarzinom</t>
    </r>
    <r>
      <rPr>
        <sz val="11"/>
        <color theme="2" tint="-0.749992370372631"/>
        <rFont val="Arial"/>
        <family val="2"/>
      </rPr>
      <t xml:space="preserve">
RT after breast conserving therapy in cases of inv. BC</t>
    </r>
  </si>
  <si>
    <r>
      <rPr>
        <sz val="11"/>
        <rFont val="Arial"/>
        <family val="2"/>
      </rPr>
      <t>Strahlentherapie nach BET bei DCIS</t>
    </r>
    <r>
      <rPr>
        <sz val="11"/>
        <color theme="2" tint="-0.749992370372631"/>
        <rFont val="Arial"/>
        <family val="2"/>
      </rPr>
      <t xml:space="preserve">
RT after breast conserving therapy in cases of DCIS</t>
    </r>
  </si>
  <si>
    <r>
      <rPr>
        <sz val="11"/>
        <rFont val="Arial"/>
        <family val="2"/>
      </rPr>
      <t xml:space="preserve">Chemotherapie bei Rez. pos. und nodalpos. Befund  </t>
    </r>
    <r>
      <rPr>
        <sz val="11"/>
        <color theme="2" tint="-0.749992370372631"/>
        <rFont val="Arial"/>
        <family val="2"/>
      </rPr>
      <t xml:space="preserve">
Chemotherapy in cases of receptor positive and nodal positive diagnostic finding</t>
    </r>
  </si>
  <si>
    <r>
      <rPr>
        <sz val="11"/>
        <rFont val="Arial"/>
        <family val="2"/>
      </rPr>
      <t>Endokrine Therapie bei steroidrez. positivem Befund</t>
    </r>
    <r>
      <rPr>
        <sz val="11"/>
        <color theme="2" tint="-0.749992370372631"/>
        <rFont val="Arial"/>
        <family val="2"/>
      </rPr>
      <t xml:space="preserve">
Recommended endocrine therapy in cases of steroid receptor positive diagnostic finding</t>
    </r>
  </si>
  <si>
    <r>
      <rPr>
        <sz val="11"/>
        <rFont val="Arial"/>
        <family val="2"/>
      </rPr>
      <t>Trastuzumabtherapie über 1 Jahr bei HER-2 pos. Befund</t>
    </r>
    <r>
      <rPr>
        <sz val="11"/>
        <color theme="2" tint="-0.749992370372631"/>
        <rFont val="Arial"/>
        <family val="2"/>
      </rPr>
      <t xml:space="preserve">
Trastuzumab therapy over one year in cases of HER-2 positive diagnostic finding</t>
    </r>
  </si>
  <si>
    <r>
      <t>M</t>
    </r>
    <r>
      <rPr>
        <sz val="11"/>
        <rFont val="Arial"/>
        <family val="2"/>
      </rPr>
      <t>öglichst häufig endokrine Therapie als First-line-Therapie bei Metastasierung (keine Berechnung)</t>
    </r>
    <r>
      <rPr>
        <sz val="11"/>
        <color theme="2" tint="-0.749992370372631"/>
        <rFont val="Arial"/>
        <family val="2"/>
      </rPr>
      <t xml:space="preserve">
Endocrine therapy in cases of metastases (no calculation)</t>
    </r>
  </si>
  <si>
    <t>Es wurde angegeben, dass eine synchrone (beidseitige) Behandlung erfolgt ist, allerdings hat die/der PatientInn nur einen Primärfall.</t>
  </si>
  <si>
    <t>It was stated that a synchronous (bilateral) treatment has been performed, but the patient has only one primary case.</t>
  </si>
  <si>
    <t>Diese Fehlermeldung soll erscheinen, wenn der Patient nur einen Fall hat in der XML-Datei. 
(This error message should appear if the patient has only one case in the XML file.)</t>
  </si>
  <si>
    <t>BET
(BCT)</t>
  </si>
  <si>
    <t>KB-20a (SLNE)</t>
  </si>
  <si>
    <t>KB-20b (SLNE)</t>
  </si>
  <si>
    <t>KB-19 (Nodalstatus)</t>
  </si>
  <si>
    <t>KB-18 (LK-Entf.)</t>
  </si>
  <si>
    <t>KB-22 (Revisionsop)</t>
  </si>
  <si>
    <t>KB-21b (Drathmark.)</t>
  </si>
  <si>
    <t>KB-21 (Drathmark.)</t>
  </si>
  <si>
    <t>KB-17 (Mastektomien)</t>
  </si>
  <si>
    <t>KB-16 (BET bei pT1)</t>
  </si>
  <si>
    <t>KB-15 (Anzahl Eingriffe R0)</t>
  </si>
  <si>
    <t>KB-14 (Primärfälle)</t>
  </si>
  <si>
    <t>KB-13 (histo. Sich.)</t>
  </si>
  <si>
    <t>KB-12b (Studien)</t>
  </si>
  <si>
    <t>KB-12 (Studien)</t>
  </si>
  <si>
    <t>KB-11b (Sozialdienst)</t>
  </si>
  <si>
    <t>KB-11 (Sozialdienst)</t>
  </si>
  <si>
    <t>KB-10b (Psychoonko.)</t>
  </si>
  <si>
    <t>KB-10 (Psychoonko.)</t>
  </si>
  <si>
    <t>KB-9 (First-line-Ther.)</t>
  </si>
  <si>
    <r>
      <t xml:space="preserve">Alleinige Sentinellymphknoten-Entfernung (SLNE) bei pN0 </t>
    </r>
    <r>
      <rPr>
        <sz val="11"/>
        <color rgb="FFFF0000"/>
        <rFont val="Arial"/>
        <family val="2"/>
      </rPr>
      <t>(Frauen)</t>
    </r>
    <r>
      <rPr>
        <sz val="11"/>
        <rFont val="Arial"/>
        <family val="2"/>
      </rPr>
      <t xml:space="preserve">
</t>
    </r>
    <r>
      <rPr>
        <sz val="11"/>
        <color theme="2" tint="-0.749992370372631"/>
        <rFont val="Arial"/>
        <family val="2"/>
      </rPr>
      <t>SLNE only in cases of pN0 (women)</t>
    </r>
  </si>
  <si>
    <r>
      <t>Alleinige Sentinellymphknoten-Entfernung (SLNE) bei pN0</t>
    </r>
    <r>
      <rPr>
        <sz val="11"/>
        <color rgb="FFFF0000"/>
        <rFont val="Arial"/>
        <family val="2"/>
      </rPr>
      <t xml:space="preserve"> (Männer)</t>
    </r>
    <r>
      <rPr>
        <sz val="11"/>
        <rFont val="Arial"/>
        <family val="2"/>
      </rPr>
      <t xml:space="preserve">
</t>
    </r>
    <r>
      <rPr>
        <sz val="11"/>
        <color theme="2" tint="-0.749992370372631"/>
        <rFont val="Arial"/>
        <family val="2"/>
      </rPr>
      <t>SLNE only in cases of pN0 (men)</t>
    </r>
  </si>
  <si>
    <t>männliche Primärfälle
(primary cases male)</t>
  </si>
  <si>
    <t>weibliche Primärfälle
(primary cases female)</t>
  </si>
  <si>
    <r>
      <t>ONV</t>
    </r>
    <r>
      <rPr>
        <b/>
        <sz val="10"/>
        <color indexed="8"/>
        <rFont val="Arial"/>
        <family val="2"/>
      </rPr>
      <t xml:space="preserve"> Fälle aus Kennzahlenjahr mit:
</t>
    </r>
    <r>
      <rPr>
        <b/>
        <sz val="10"/>
        <color theme="2" tint="-0.749992370372631"/>
        <rFont val="Arial"/>
        <family val="2"/>
      </rPr>
      <t xml:space="preserve">(ONV </t>
    </r>
    <r>
      <rPr>
        <b/>
        <sz val="10"/>
        <color theme="2" tint="-0.749992370372631"/>
        <rFont val="Arial"/>
        <family val="2"/>
      </rPr>
      <t>cases in the indicator year)</t>
    </r>
  </si>
  <si>
    <r>
      <t xml:space="preserve">ONN Fälle aus Kennzahlenjahr mit:
</t>
    </r>
    <r>
      <rPr>
        <b/>
        <sz val="10"/>
        <color theme="2" tint="-0.749992370372631"/>
        <rFont val="Arial"/>
        <family val="2"/>
      </rPr>
      <t>(</t>
    </r>
    <r>
      <rPr>
        <b/>
        <sz val="10"/>
        <color theme="2" tint="-0.749992370372631"/>
        <rFont val="Arial"/>
        <family val="2"/>
      </rPr>
      <t>ONN cases in the indicator year)</t>
    </r>
  </si>
  <si>
    <r>
      <t xml:space="preserve">axilläre Lymphknotenentnahme 
</t>
    </r>
    <r>
      <rPr>
        <sz val="10"/>
        <color theme="2" tint="-0.749992370372631"/>
        <rFont val="Arial"/>
        <family val="2"/>
      </rPr>
      <t>(axillary lymph node dissection)</t>
    </r>
  </si>
  <si>
    <r>
      <t xml:space="preserve">Nenner Nr. 23
</t>
    </r>
    <r>
      <rPr>
        <sz val="10"/>
        <color theme="2" tint="-0.749992370372631"/>
        <rFont val="Arial"/>
        <family val="2"/>
      </rPr>
      <t>(population indicator 23)</t>
    </r>
  </si>
  <si>
    <t>KB-23 (Lymphabflussgebiet)</t>
  </si>
  <si>
    <t>Therapie der axillären Lymphabflussgebiet bei pN1mi</t>
  </si>
  <si>
    <t xml:space="preserve">T1 |  T1mi | T1mic | T1a  | T1b | T1c |  T2 T3 | T4 | T4a | T4b | T4c | T4d </t>
  </si>
  <si>
    <t xml:space="preserve"> T1 | T1mi | T1mic | T1a  | T1b | T1c |  T2 | T3 | T4 | T4a | T4b | T4c | T4d </t>
  </si>
  <si>
    <r>
      <t xml:space="preserve">Fall
Diagnose
</t>
    </r>
    <r>
      <rPr>
        <b/>
        <sz val="8"/>
        <rFont val="Arial"/>
        <family val="2"/>
      </rPr>
      <t>Rezeptor-Status (Hormonrezeptor-Status)</t>
    </r>
  </si>
  <si>
    <r>
      <t xml:space="preserve">Fall
Diagnose
</t>
    </r>
    <r>
      <rPr>
        <b/>
        <sz val="8"/>
        <rFont val="Arial"/>
        <family val="2"/>
      </rPr>
      <t>HER2-Status</t>
    </r>
  </si>
  <si>
    <t xml:space="preserve">Die Angabe des HER2-Status fehlt.
</t>
  </si>
  <si>
    <t xml:space="preserve">The data item HER2 status is missing. KB: </t>
  </si>
  <si>
    <t xml:space="preserve">The data item steroid receptor status is missing. </t>
  </si>
  <si>
    <t>Die Angabe des Hormonrezeptor-Status fehlt.</t>
  </si>
  <si>
    <r>
      <rPr>
        <sz val="8"/>
        <color theme="1"/>
        <rFont val="Calibri"/>
        <family val="2"/>
      </rPr>
      <t>≥</t>
    </r>
    <r>
      <rPr>
        <sz val="8"/>
        <color theme="1"/>
        <rFont val="Arial"/>
        <family val="2"/>
      </rPr>
      <t xml:space="preserve"> 01.01.2015</t>
    </r>
  </si>
  <si>
    <r>
      <t xml:space="preserve">Therapie der axillären Lymphabflussgebiete
</t>
    </r>
    <r>
      <rPr>
        <sz val="10"/>
        <color theme="2" tint="-0.749992370372631"/>
        <rFont val="Arial"/>
        <family val="2"/>
      </rPr>
      <t>(therapy of the axillary lymph node drainage area)</t>
    </r>
  </si>
  <si>
    <r>
      <t>Als nicht-invasiv zählt nur DCIS.
Als invasives Karzinom sind alle Karzinom die in der S3-Leitlinie (</t>
    </r>
    <r>
      <rPr>
        <sz val="8"/>
        <color rgb="FFFF0000"/>
        <rFont val="Arial"/>
        <family val="2"/>
      </rPr>
      <t xml:space="preserve">S. 358 Version 2018 </t>
    </r>
    <r>
      <rPr>
        <strike/>
        <sz val="8"/>
        <color rgb="FFFF0000"/>
        <rFont val="Arial"/>
        <family val="2"/>
      </rPr>
      <t xml:space="preserve"> S. 320, Version 2012</t>
    </r>
    <r>
      <rPr>
        <sz val="8"/>
        <rFont val="Arial"/>
        <family val="2"/>
      </rPr>
      <t xml:space="preserve">)  aufgeführt werden zugelassen.
</t>
    </r>
    <r>
      <rPr>
        <strike/>
        <sz val="8"/>
        <color rgb="FFFF0000"/>
        <rFont val="Arial"/>
        <family val="2"/>
      </rPr>
      <t>Eine Auflistung der aktuellen Morphologie-Codes der zugelassen invasivem Karzinom ist im Anhang "Morphologie" zu finden.</t>
    </r>
  </si>
  <si>
    <t>EXPORT OBR</t>
  </si>
  <si>
    <t>Datenfeld</t>
  </si>
  <si>
    <t>Ausprägungen</t>
  </si>
  <si>
    <t>Berechnungen</t>
  </si>
  <si>
    <t>XML Tag</t>
  </si>
  <si>
    <t>neues Feld 
"Anzahl Fälle"</t>
  </si>
  <si>
    <t>1 | 2</t>
  </si>
  <si>
    <t>Anzahl Fälle für diesen Patienten 
in der XML-Datei; 
Bei zwei Fällen steht bei beiden jeweils die 2;</t>
  </si>
  <si>
    <t>&lt;Fallart&gt;</t>
  </si>
  <si>
    <t>&lt;AnzahlFaelle&gt;</t>
  </si>
  <si>
    <t>neues Feld 
"Fallart"</t>
  </si>
  <si>
    <t>Die von der OncoBox berechnete Fallart; siehe Tabellenblatt "Primärfallarten"</t>
  </si>
  <si>
    <t>&lt;PFFallart&gt;</t>
  </si>
  <si>
    <t>neues Feld 
"PF-Fallart"</t>
  </si>
  <si>
    <t>einseitig |  beidseitig_nicht_synchron | beidseitig_synchron</t>
  </si>
  <si>
    <t>einseitig:
Feld "Synchron" = N &amp;&amp;  AnzahlFaelle = 1
beidseitig_nicht_synchron:
Feld "Synchron" = N &amp;&amp;  AnzahlFaelle = 2 
beidseitig_synchron:
Feld "Synchron" = J &amp;&amp;  AnzahlFaelle = 2</t>
  </si>
  <si>
    <t>&lt;PosttherapeutischTumorfrei&gt;</t>
  </si>
  <si>
    <t>neues Feld 
"posttherapeutisch Tumorfrei"</t>
  </si>
  <si>
    <t>&lt;T&gt;</t>
  </si>
  <si>
    <t>neues Feld 
"maßgebliches T"</t>
  </si>
  <si>
    <t xml:space="preserve">TX | Tis | Tis(DCIS) | T0 | T1 | T1mi | T1mic | T1a | T1b | T1c |  T2 | T3 | T4 | T4a | T4b | T4c | T4d </t>
  </si>
  <si>
    <t>NO | ONV | ONN</t>
  </si>
  <si>
    <t>= Feld "Prätherapeutisches T":
Fallart = NO | ONV
=Feld "pathologisches TNM - pT":
Fallart = ONN</t>
  </si>
  <si>
    <t xml:space="preserve">NX | N0 | N0(sn) | N1 | N1mi | N1a | N1b | N1c |  N2 | N2a | N2b | N3 | N3a | N3b | N3c </t>
  </si>
  <si>
    <t>neues Feld 
"maßgebliches N"</t>
  </si>
  <si>
    <t>&lt;N&gt;</t>
  </si>
  <si>
    <t>= Feld "Prätherapeutisches N":
Fallart = NO | ONV
=Feld "pathologisches TNM - pN":
Fallart = ONN</t>
  </si>
  <si>
    <t>&lt;M&gt;</t>
  </si>
  <si>
    <t>neues Feld 
"maßgebliches M"</t>
  </si>
  <si>
    <t>= Feld "Prätherapeutisches M":
Fallart = NO | ONV
=Feld "pathologisches TNM - pM":
Fallart = ONN</t>
  </si>
  <si>
    <t>Diese Felder werden beim Export der XML-Datei für die OncoBox Research (OBR) hinzugefügt</t>
  </si>
  <si>
    <t>Diese Felder werden beim Export der XML-Datei für die OncoBox Research (OBR) geändert</t>
  </si>
  <si>
    <t>Anonyme Pat-ID</t>
  </si>
  <si>
    <t>Originale XML</t>
  </si>
  <si>
    <t>OBR XML</t>
  </si>
  <si>
    <t>&lt;&lt;PatientLand&gt;&gt;</t>
  </si>
  <si>
    <t>Pseudonyme Reg-Nr</t>
  </si>
  <si>
    <t>001</t>
  </si>
  <si>
    <t>numerisch</t>
  </si>
  <si>
    <t>Anonyme Fallnummer</t>
  </si>
  <si>
    <r>
      <t xml:space="preserve">Stammdaten 
</t>
    </r>
    <r>
      <rPr>
        <b/>
        <sz val="8"/>
        <color rgb="FFFF0000"/>
        <rFont val="Arial"/>
        <family val="2"/>
      </rPr>
      <t>Patienten-ID</t>
    </r>
  </si>
  <si>
    <r>
      <t xml:space="preserve">Stammdaten 
</t>
    </r>
    <r>
      <rPr>
        <b/>
        <sz val="8"/>
        <color rgb="FFFF0000"/>
        <rFont val="Arial"/>
        <family val="2"/>
      </rPr>
      <t>Patienten-Länderkennung</t>
    </r>
  </si>
  <si>
    <r>
      <t xml:space="preserve">Stammdaten 
</t>
    </r>
    <r>
      <rPr>
        <b/>
        <sz val="8"/>
        <color rgb="FFFF0000"/>
        <rFont val="Arial"/>
        <family val="2"/>
      </rPr>
      <t>Patienten-Postleitzahl</t>
    </r>
  </si>
  <si>
    <r>
      <t xml:space="preserve">Fall
Fallinformationen
</t>
    </r>
    <r>
      <rPr>
        <b/>
        <sz val="8"/>
        <color rgb="FFFF0000"/>
        <rFont val="Arial"/>
        <family val="2"/>
      </rPr>
      <t>Fall-ID; 1. Teil Reg.-Nr.</t>
    </r>
  </si>
  <si>
    <r>
      <t xml:space="preserve">Fall
Fallinformationen
</t>
    </r>
    <r>
      <rPr>
        <b/>
        <sz val="8"/>
        <color rgb="FFFF0000"/>
        <rFont val="Arial"/>
        <family val="2"/>
      </rPr>
      <t>Fall-ID; Haupt- / Nebenstandort</t>
    </r>
  </si>
  <si>
    <r>
      <t xml:space="preserve">Fall
Fallinformationen
</t>
    </r>
    <r>
      <rPr>
        <b/>
        <sz val="8"/>
        <color rgb="FFFF0000"/>
        <rFont val="Arial"/>
        <family val="2"/>
      </rPr>
      <t>Fall-ID; Fallnummer</t>
    </r>
  </si>
  <si>
    <t>J: Fall ist in Spalte N in Matrix (siehe Tabellenblatt EQ_Ausprägungen)
N: Fall ist in Spalte M in Matrix (Berechnungen siehe Tabellenblatt EQ_Ausprägungen)</t>
  </si>
  <si>
    <t>WHO-Klassifikation der invasiven Mammakarzinome (nach S3-Leitlinie, Version 2012)
WHO classification of invasive breast cancer (S3-Guideline, version 2012)</t>
  </si>
  <si>
    <r>
      <t xml:space="preserve">Zentrum
</t>
    </r>
    <r>
      <rPr>
        <b/>
        <sz val="10"/>
        <color theme="2" tint="-0.749992370372631"/>
        <rFont val="Arial"/>
        <family val="2"/>
      </rPr>
      <t>(Centre)</t>
    </r>
  </si>
  <si>
    <t>/Checkbox 1/</t>
  </si>
  <si>
    <r>
      <t xml:space="preserve">Alle Fälle
</t>
    </r>
    <r>
      <rPr>
        <b/>
        <sz val="9"/>
        <color theme="2" tint="-0.749992370372631"/>
        <rFont val="Arial"/>
        <family val="2"/>
      </rPr>
      <t>(All cases)</t>
    </r>
  </si>
  <si>
    <r>
      <t xml:space="preserve">Her2-Status
</t>
    </r>
    <r>
      <rPr>
        <b/>
        <sz val="10"/>
        <color theme="2" tint="-0.749992370372631"/>
        <rFont val="Arial"/>
        <family val="2"/>
      </rPr>
      <t>(Her2 status)</t>
    </r>
  </si>
  <si>
    <r>
      <t xml:space="preserve">Fall
Diagnose
</t>
    </r>
    <r>
      <rPr>
        <b/>
        <sz val="8"/>
        <rFont val="Arial"/>
        <family val="2"/>
      </rPr>
      <t xml:space="preserve">HER2-Status </t>
    </r>
    <r>
      <rPr>
        <b/>
        <sz val="8"/>
        <color rgb="FFFF0000"/>
        <rFont val="Arial"/>
        <family val="2"/>
      </rPr>
      <t xml:space="preserve">= N </t>
    </r>
  </si>
  <si>
    <t>negativ:</t>
  </si>
  <si>
    <t>negativ
(negative)</t>
  </si>
  <si>
    <t>positiv
(positive)</t>
  </si>
  <si>
    <t>unbekannt
(unknown)</t>
  </si>
  <si>
    <t>positiv:</t>
  </si>
  <si>
    <r>
      <t xml:space="preserve">Fall
Diagnose
</t>
    </r>
    <r>
      <rPr>
        <b/>
        <sz val="8"/>
        <rFont val="Arial"/>
        <family val="2"/>
      </rPr>
      <t xml:space="preserve">HER2-Status </t>
    </r>
    <r>
      <rPr>
        <b/>
        <sz val="8"/>
        <color rgb="FFFF0000"/>
        <rFont val="Arial"/>
        <family val="2"/>
      </rPr>
      <t>= P</t>
    </r>
  </si>
  <si>
    <r>
      <t xml:space="preserve">Fall
Diagnose
</t>
    </r>
    <r>
      <rPr>
        <b/>
        <sz val="8"/>
        <rFont val="Arial"/>
        <family val="2"/>
      </rPr>
      <t xml:space="preserve">HER2-Status </t>
    </r>
    <r>
      <rPr>
        <b/>
        <sz val="8"/>
        <color rgb="FFFF0000"/>
        <rFont val="Arial"/>
        <family val="2"/>
      </rPr>
      <t>= NB | X</t>
    </r>
  </si>
  <si>
    <r>
      <t xml:space="preserve">Hormonrezeptor-Status
</t>
    </r>
    <r>
      <rPr>
        <b/>
        <sz val="10"/>
        <color theme="2" tint="-0.749992370372631"/>
        <rFont val="Arial"/>
        <family val="2"/>
      </rPr>
      <t>(steroid receptor status)</t>
    </r>
  </si>
  <si>
    <r>
      <t xml:space="preserve">Fall
Diagnose
</t>
    </r>
    <r>
      <rPr>
        <b/>
        <sz val="8"/>
        <rFont val="Arial"/>
        <family val="2"/>
      </rPr>
      <t xml:space="preserve">Rezeptor-Status (Hormonrezeptor-Status) </t>
    </r>
    <r>
      <rPr>
        <b/>
        <sz val="8"/>
        <color rgb="FFFF0000"/>
        <rFont val="Arial"/>
        <family val="2"/>
      </rPr>
      <t xml:space="preserve">= N </t>
    </r>
  </si>
  <si>
    <r>
      <t xml:space="preserve">Fall
Diagnose
</t>
    </r>
    <r>
      <rPr>
        <b/>
        <sz val="8"/>
        <rFont val="Arial"/>
        <family val="2"/>
      </rPr>
      <t xml:space="preserve">Rezeptor-Status (Hormonrezeptor-Status) </t>
    </r>
    <r>
      <rPr>
        <b/>
        <sz val="8"/>
        <color rgb="FFFF0000"/>
        <rFont val="Arial"/>
        <family val="2"/>
      </rPr>
      <t>= P</t>
    </r>
  </si>
  <si>
    <r>
      <t xml:space="preserve">Fall
Diagnose
</t>
    </r>
    <r>
      <rPr>
        <b/>
        <sz val="8"/>
        <rFont val="Arial"/>
        <family val="2"/>
      </rPr>
      <t xml:space="preserve">Rezeptor-Status (Hormonrezeptor-Status) </t>
    </r>
    <r>
      <rPr>
        <b/>
        <sz val="8"/>
        <color rgb="FFFF0000"/>
        <rFont val="Arial"/>
        <family val="2"/>
      </rPr>
      <t>= NB | X</t>
    </r>
  </si>
  <si>
    <r>
      <t xml:space="preserve">Therapie
</t>
    </r>
    <r>
      <rPr>
        <b/>
        <sz val="10"/>
        <color theme="2" tint="-0.749992370372631"/>
        <rFont val="Arial"/>
        <family val="2"/>
      </rPr>
      <t>(treatment)</t>
    </r>
  </si>
  <si>
    <t>nicht operiert
(no surgery)</t>
  </si>
  <si>
    <t>Operation ohne neoadjuvante Therapie
(surgery without neoadjuvante treatment)</t>
  </si>
  <si>
    <t>nicht operiert:</t>
  </si>
  <si>
    <t>NO Fälle 
(NO cases)</t>
  </si>
  <si>
    <r>
      <t xml:space="preserve">ONV Fälle
</t>
    </r>
    <r>
      <rPr>
        <b/>
        <sz val="9"/>
        <color theme="2" tint="-0.749992370372631"/>
        <rFont val="Arial"/>
        <family val="2"/>
      </rPr>
      <t>(ONV cases)</t>
    </r>
  </si>
  <si>
    <t>keine Therapie
(no treatment)</t>
  </si>
  <si>
    <t>begonnen
(already started)</t>
  </si>
  <si>
    <t>Alle Fälle 
(All cases)</t>
  </si>
  <si>
    <t>keine Therapie:</t>
  </si>
  <si>
    <r>
      <t xml:space="preserve">Fall
Systemische Therapie
</t>
    </r>
    <r>
      <rPr>
        <b/>
        <sz val="8"/>
        <rFont val="Arial"/>
        <family val="2"/>
      </rPr>
      <t xml:space="preserve">Art der Systemischen Therapie </t>
    </r>
    <r>
      <rPr>
        <b/>
        <sz val="8"/>
        <color rgb="FFFF0000"/>
        <rFont val="Calibri"/>
        <family val="2"/>
      </rPr>
      <t>≠</t>
    </r>
    <r>
      <rPr>
        <b/>
        <sz val="8"/>
        <color rgb="FFFF0000"/>
        <rFont val="Arial"/>
        <family val="2"/>
      </rPr>
      <t xml:space="preserve"> TRA</t>
    </r>
  </si>
  <si>
    <t>Alle Therapien
(All treatments)</t>
  </si>
  <si>
    <t>begonnen:</t>
  </si>
  <si>
    <t>mind. eine Therapie
(At least one treatment)</t>
  </si>
  <si>
    <r>
      <t xml:space="preserve">Fall
Systemische Therapie
</t>
    </r>
    <r>
      <rPr>
        <b/>
        <sz val="8"/>
        <rFont val="Arial"/>
        <family val="2"/>
      </rPr>
      <t xml:space="preserve">Art der Systemischen Therapie </t>
    </r>
    <r>
      <rPr>
        <b/>
        <sz val="8"/>
        <color rgb="FFFF0000"/>
        <rFont val="Arial"/>
        <family val="2"/>
      </rPr>
      <t>= TRA</t>
    </r>
  </si>
  <si>
    <t>Operation mit neoadjuvanter Therapie
(surgery with neoadjuvant treatment)</t>
  </si>
  <si>
    <t>Alle Reg.-Nr in der XML-Datei
(all Reg.-Nr. in the XML)</t>
  </si>
  <si>
    <r>
      <rPr>
        <sz val="11"/>
        <color indexed="8"/>
        <rFont val="Arial"/>
        <family val="2"/>
      </rPr>
      <t>OncoBox Brust (OncoBox Breast Cancer)</t>
    </r>
    <r>
      <rPr>
        <b/>
        <sz val="11"/>
        <color indexed="8"/>
        <rFont val="Arial"/>
        <family val="2"/>
      </rPr>
      <t xml:space="preserve">
Kaplan-Meier Filter
</t>
    </r>
    <r>
      <rPr>
        <b/>
        <sz val="11"/>
        <color theme="2" tint="-0.749992370372631"/>
        <rFont val="Arial"/>
        <family val="2"/>
      </rPr>
      <t>(Filter at start: Kaplan-Meier)</t>
    </r>
  </si>
  <si>
    <r>
      <t xml:space="preserve">siehe allgemeiner Filter
</t>
    </r>
    <r>
      <rPr>
        <b/>
        <sz val="9"/>
        <color theme="2" tint="-0.749992370372631"/>
        <rFont val="Arial"/>
        <family val="2"/>
      </rPr>
      <t>(see general filter)</t>
    </r>
  </si>
  <si>
    <r>
      <t xml:space="preserve">Trastuzumabtherapie
</t>
    </r>
    <r>
      <rPr>
        <b/>
        <sz val="10"/>
        <color theme="2" tint="-0.749992370372631"/>
        <rFont val="Arial"/>
        <family val="2"/>
      </rPr>
      <t>(Trastuzumab)</t>
    </r>
  </si>
  <si>
    <t>unbekannt:</t>
  </si>
  <si>
    <t>Operation mit neoadjuvanter Therapie:</t>
  </si>
  <si>
    <t>Operation ohne neoadjuvante Therapie:</t>
  </si>
  <si>
    <r>
      <t xml:space="preserve">Fall
Systemische Therapie
</t>
    </r>
    <r>
      <rPr>
        <b/>
        <sz val="8"/>
        <rFont val="Arial"/>
        <family val="2"/>
      </rPr>
      <t xml:space="preserve">Beginn </t>
    </r>
    <r>
      <rPr>
        <b/>
        <sz val="8"/>
        <color rgb="FFFF0000"/>
        <rFont val="Arial"/>
        <family val="2"/>
      </rPr>
      <t>= yyyy-mm-dd</t>
    </r>
  </si>
  <si>
    <t>ODER</t>
  </si>
  <si>
    <r>
      <t xml:space="preserve">Fall
Systemische Therapie
</t>
    </r>
    <r>
      <rPr>
        <b/>
        <sz val="8"/>
        <rFont val="Arial"/>
        <family val="2"/>
      </rPr>
      <t xml:space="preserve">Beginn </t>
    </r>
    <r>
      <rPr>
        <b/>
        <sz val="8"/>
        <color rgb="FFFF0000"/>
        <rFont val="Arial"/>
        <family val="2"/>
      </rPr>
      <t>= leer (empty)</t>
    </r>
  </si>
  <si>
    <t>Die gesamte Fall-Identifikationsnummer setzt sich zusammen aus der Zugehörigkeit eines Falles zu einem spezifischen Organkrebszentrum (z.B. BZ-304-2) und einer vom Zentrum selbst gewählten Patienten-ID.
Die Information Haupt-/Nebenstandort ergibt sich aus der Registrierungsnummer des Zentrums:
Beispiel "Alleinstehendes Zentrum = Standort" mit der Registrierungsnummer FAB-560: Wird hier mit 0 kodiert, da es keinen Nebenstandort gibt.
Beispiel "Hauptstandort eines kooperativen Zentrums" mit der Registrierungs FAB-560-1 wird mit 1 kodiert, alle weiteren Nebenstandorte mit 2, 3 etc.</t>
  </si>
  <si>
    <t xml:space="preserve">Ein Zweittumor ist immer (falls vorhanden) beiden Primärfällen zuzuordnen.
Die Definition eines Zweittumors ist identisch zur Definition von relevanten Krebsvorerkrankungen, hier ist nur das Datum im Bezug zum aktuellen Fall entscheidend.
</t>
  </si>
  <si>
    <t>Datum der Untersuchung der Patientin oder Sterbedatum. Falls Untersuchungs-/Sterbedartum nicht bekannt, dann  Datum Eingang der Follow-Up Meldung.</t>
  </si>
  <si>
    <t>Falls die Patientin (mit diesem Fall) in mehreren Studien eingebunden ist, so ist für jede Studie das Datum anzugeben.
Beispiel: 
Patientin ist in drei Studien: Sie wird zum ersten Mal am 11.11.2012 in Studie X, als zweites am 20.01.2013 in Studie Y und dann noch am 05.04.2013 in Studie Z eingebracht. Dieses Feld ist dann dreimal zu versenden.</t>
  </si>
  <si>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das weitere Feld "Therapiezeitpunkt" ausgefüllt (Geplant: Adjuvante Strahlentherapie) ist. Solange das Beginndatum fehlt, gilt die Therapie nur als "empfohlen".</t>
  </si>
  <si>
    <r>
      <t>Tumordiagnose nach ICD-10
C50: Bösartige Neubildung der Brustdrüse
D05.1</t>
    </r>
    <r>
      <rPr>
        <b/>
        <sz val="8"/>
        <rFont val="Arial"/>
        <family val="2"/>
      </rPr>
      <t xml:space="preserve">: </t>
    </r>
    <r>
      <rPr>
        <sz val="8"/>
        <rFont val="Arial"/>
        <family val="2"/>
      </rPr>
      <t>Carcinoma in situ der Milchgänge
D05.7: Sonstiges Carcinom in situ der Brustdrüse
D05.9: Carcinom in situ der Brustdrüse, nicht näher bezeichnet</t>
    </r>
  </si>
  <si>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</si>
  <si>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Tabellenblatt</t>
  </si>
  <si>
    <t>Spreadsheet</t>
  </si>
  <si>
    <t>Data fields XML</t>
  </si>
  <si>
    <t xml:space="preserve">Structure val. </t>
  </si>
  <si>
    <t>Types of primary cases</t>
  </si>
  <si>
    <t>Overall consideration</t>
  </si>
  <si>
    <t>CR basic data</t>
  </si>
  <si>
    <t>Abnormalities</t>
  </si>
  <si>
    <t>CR 1 (Post-op. case review)</t>
  </si>
  <si>
    <t>CR 2 (Pre-therap. case review)</t>
  </si>
  <si>
    <t>CR 3 (Case review recurr./metas.)</t>
  </si>
  <si>
    <t>CR 5 (Radiotherapy for DCIS)</t>
  </si>
  <si>
    <t>CR 6 (Chem. N+)</t>
  </si>
  <si>
    <t>CR 7 (Endoc.)</t>
  </si>
  <si>
    <t>CR 8 (Trastuzumab)</t>
  </si>
  <si>
    <t>CR 9 (First-line therapy)</t>
  </si>
  <si>
    <t>CR 10 (Psycho-oncol.)</t>
  </si>
  <si>
    <t>CR 10b (Psycho-oncol.)</t>
  </si>
  <si>
    <t>CR 11 (Social services)</t>
  </si>
  <si>
    <t>CR 11b (Social services)</t>
  </si>
  <si>
    <t>CR 12 (Studies)</t>
  </si>
  <si>
    <t>CR 12b (Studies)</t>
  </si>
  <si>
    <t>CR 13 (Histol. confir.)</t>
  </si>
  <si>
    <t>CR 15 (Number of surgeries R0)</t>
  </si>
  <si>
    <t>CR 16 (BET for pT1)</t>
  </si>
  <si>
    <t>CR 17 (Mastectomies)</t>
  </si>
  <si>
    <t>CR 18 (LN remov.)</t>
  </si>
  <si>
    <t>CR 19 (Nodal status)</t>
  </si>
  <si>
    <t>CR 20a (SLNE)</t>
  </si>
  <si>
    <t>CR 20b (SLNE)</t>
  </si>
  <si>
    <t>CR 21 (Wire mark.)</t>
  </si>
  <si>
    <t>CR 21b (Wire mark.)</t>
  </si>
  <si>
    <t>CR 22 (Revision surg.)</t>
  </si>
  <si>
    <t>CR 23 (Lymph drainage area)</t>
  </si>
  <si>
    <t>CR Colour legend</t>
  </si>
  <si>
    <t>OQ categorisation</t>
  </si>
  <si>
    <t>OQ basic data</t>
  </si>
  <si>
    <t>OQ manifestations</t>
  </si>
  <si>
    <t>KM filter</t>
  </si>
  <si>
    <t>Kaplan-Meier (OS)</t>
  </si>
  <si>
    <t>Patient profile</t>
  </si>
  <si>
    <t>Country identification</t>
  </si>
  <si>
    <t xml:space="preserve">To be generated automatically by the tumour documentation software. </t>
  </si>
  <si>
    <t>To be generated automatically by the tumour documentation software.</t>
  </si>
  <si>
    <t>This characteristic identifies the patient to whom the stored data are to be attributed. The patient ID must not be changed for the individual patient and must be selected in such a way that a clear attribution is ensured for each patient.
Even if a patient has two cases, only one patient ID will be attributed.</t>
  </si>
  <si>
    <t xml:space="preserve">Current country of the patient's (main) place of residence. This is required for the clear attribution of a patient to a region (based on postal code). The structure of the postal code may vary depending on the country. A list of all country codes is given in the spreadsheet "Country codes". </t>
  </si>
  <si>
    <t>Link to the spreadsheet "Country codes"</t>
  </si>
  <si>
    <t>Current postal code of the patient's (main) place of residence. The postal code is needed for the clear attribution of the patient to a region.</t>
  </si>
  <si>
    <t>The patient's age on initial diagnosis. This age is to be calculated automatically by the tumour documentation software (difference between date of diagnosis and date of birth).</t>
  </si>
  <si>
    <t xml:space="preserve">If the patient is/was treated synchronously for both breasts, a Y (yes) is to be entered here
Excerpt from the footnotes Basic data:
Bilateral / Synchronous: Primary patient diagnosed synchronously with mammary carcinomas in both the left and right breasts that were jointly treated in the indicator year (in the special situation of cross-year diagnosis / therapy in December 2013 and January 2014, assignment of both cases and the patient to 2013).
</t>
  </si>
  <si>
    <t>Corresponds in terms of therapy plan, documentation and aftercare to the primary case; however, the primary disease is not in itself a precondition (may also be a recurrence). The definition of a primary case is given in the Catalogue of Requirements for Breast Cancer Centres.</t>
  </si>
  <si>
    <t xml:space="preserve">If the patient has prior cancers (of relevance) for this case, a Y (yes) is to be entered here.
 DCIS is also deemed to be a prior cancer. Other relevant prior cancers are (excerpt from the footnotes Matrix):
- malignant new diseases outside the already affected breast (≠ C50)  
- malignant new diseases (however including DCIS, D05.1) in the contralateral breast that had not been affected up to now (= C50). 
Example: Initial diagnosis mammary carcinoma in 2006 in the left breast --&gt; the mammary carcinoma 2012 in the right breast is the primary case for 2012 and second carcinoma for the primary case in 2006 
- malignant new diseases in the breast (histologically separable from prior primary tumours) (= C50) (however including DCIS, D05.1); in future they should not be deemed to be a local recurrence.
- basal-cell carcinomas (= basal cell neoplasias, C44, ICD-O-3 809-811 histology) are not included in the above) 
</t>
  </si>
  <si>
    <t>The overall case identification number consists of the attribution of a case to a specific Organ Cancer Centre (e.g. BZ-304-2) and a patient ID chosen by the Centre itself.</t>
  </si>
  <si>
    <t xml:space="preserve">The overall case identification number consists of the attribution of a case to a specific Organ Cancer Centre (e.g. BZ-304-2) and a patient ID chosen by the Centre itself.
The information main/secondary site results from the Centre's registration number:
Example: "Single-site Centre = clinical site" with the registration number FAB-560: Is encoded here as 0 as there is no secondary clinical site.
Example "Main clinical site of a cooperating Centre" with the registration FAB-560-1 is encoded with 1, all further secondary clinical sites 2, 3 etc.
</t>
  </si>
  <si>
    <t xml:space="preserve">The case number can be freely attributed by the tumour documentation software / Centre / Cancer Registry. For each case there may only be one number. The number may only contain figures (no letters or special symbols).
 A case may be set up for each breast leading to the attribution of a case number.
</t>
  </si>
  <si>
    <t xml:space="preserve">Date on which the tumour was diagnosed for the first time.
For a biopsy the sampling date and not the diagnosis date is to be given.
If only imaging procedures are conducted, the date of the first procedure is to be entered.
In future, the basis of diagnosis (field "basis of diagnosis") is to be added to the date of the initial diagnosis.
</t>
  </si>
  <si>
    <t xml:space="preserve">Details of the lateral localisation of the tumour. 
One case may be established for each side.
If mammary carcinomas have been diagnosed synchronously in the left and right breasts in the indicator year and treated jointly, a Yes must be entered in the field "Synchronous treatment" in the master data and a case must be established for each breast.
(In the special situation of cross-year diagnosis/therapy in December 2013 and January 2014, assignment of both cases and the patient to 2013).
</t>
  </si>
  <si>
    <r>
      <t xml:space="preserve">This is the method used to confirm the diagnosis. If several methods are used, the highest level must be indicated.
Classification for the basis of diagnosis according to IARC-IACR (cf. ADT Basic Data Set)
</t>
    </r>
    <r>
      <rPr>
        <b/>
        <sz val="8"/>
        <color indexed="8"/>
        <rFont val="Arial"/>
        <family val="2"/>
      </rPr>
      <t>0</t>
    </r>
    <r>
      <rPr>
        <sz val="8"/>
        <color indexed="8"/>
        <rFont val="Arial"/>
        <family val="2"/>
      </rPr>
      <t xml:space="preserve">: Description = only death certificate; criteria: The information comes from a death certificate
</t>
    </r>
    <r>
      <rPr>
        <b/>
        <u/>
        <sz val="8"/>
        <color indexed="8"/>
        <rFont val="Arial"/>
        <family val="2"/>
      </rPr>
      <t>Clinical</t>
    </r>
    <r>
      <rPr>
        <sz val="8"/>
        <color indexed="8"/>
        <rFont val="Arial"/>
        <family val="2"/>
      </rPr>
      <t xml:space="preserve">
</t>
    </r>
    <r>
      <rPr>
        <b/>
        <sz val="8"/>
        <color indexed="8"/>
        <rFont val="Arial"/>
        <family val="2"/>
      </rPr>
      <t>1</t>
    </r>
    <r>
      <rPr>
        <sz val="8"/>
        <color indexed="8"/>
        <rFont val="Arial"/>
        <family val="2"/>
      </rPr>
      <t xml:space="preserve">: Description = clinical; criteria: The diagnosis was made prior to death; however, without the following 
measures (classification numbers 2-7).
</t>
    </r>
    <r>
      <rPr>
        <b/>
        <sz val="8"/>
        <color indexed="8"/>
        <rFont val="Arial"/>
        <family val="2"/>
      </rPr>
      <t>2</t>
    </r>
    <r>
      <rPr>
        <sz val="8"/>
        <color indexed="8"/>
        <rFont val="Arial"/>
        <family val="2"/>
      </rPr>
      <t xml:space="preserve">: Description = clinical diagnosis; criteria: all examination methods including X-ray, endoscopy, imaging techniques, ultrasound, exploratory surgery (for instance laparotomy) and autopsy but without tissue examination.  
</t>
    </r>
    <r>
      <rPr>
        <b/>
        <sz val="8"/>
        <color indexed="8"/>
        <rFont val="Arial"/>
        <family val="2"/>
      </rPr>
      <t>4</t>
    </r>
    <r>
      <rPr>
        <sz val="8"/>
        <color indexed="8"/>
        <rFont val="Arial"/>
        <family val="2"/>
      </rPr>
      <t xml:space="preserve">: Description = specific tumour markers; criteria: additional biochemical and/or immunological markers which are specific for a certain tumour location.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Description = cytology; criteria; examination of cells from a primary or secondary location, including the aspirates obtained using endoscopy or puncture; also includes the microscopic examination of peripheral blood and bone marrow punctates. 
</t>
    </r>
    <r>
      <rPr>
        <b/>
        <sz val="8"/>
        <color indexed="8"/>
        <rFont val="Arial"/>
        <family val="2"/>
      </rPr>
      <t>6</t>
    </r>
    <r>
      <rPr>
        <sz val="8"/>
        <color indexed="8"/>
        <rFont val="Arial"/>
        <family val="2"/>
      </rPr>
      <t xml:space="preserve">: Description = histological examination of a metastasis; criteria: histological examination of tissue from a metastasis, including the examination of samples from an autopsy
</t>
    </r>
    <r>
      <rPr>
        <b/>
        <sz val="8"/>
        <color indexed="8"/>
        <rFont val="Arial"/>
        <family val="2"/>
      </rPr>
      <t>7</t>
    </r>
    <r>
      <rPr>
        <sz val="8"/>
        <color indexed="8"/>
        <rFont val="Arial"/>
        <family val="2"/>
      </rPr>
      <t xml:space="preserve">:  Description = histological examination of a primary tumour; criteria: histological examination of tissue from a primary tumour irrespective of how it was obtained; including all section techniques and bone marrow biopsies; also includes the examination of samples of the primary tumour from an autopsy
</t>
    </r>
    <r>
      <rPr>
        <b/>
        <sz val="8"/>
        <color indexed="8"/>
        <rFont val="Arial"/>
        <family val="2"/>
      </rPr>
      <t/>
    </r>
  </si>
  <si>
    <t xml:space="preserve">Tumour diagnosis according to ICD-10
C50: Malignant neoplasm of the mammary gland
D05.1:
 Carcinoma in situ of the lactiferous ducts
D05.7: Other carcinoma in situ of the mammary gland
D05.9: Carcinoma in situ of the mammary gland, no further details
</t>
  </si>
  <si>
    <t xml:space="preserve">Only DCIS can be deemed to be non-invasive.
All carcinomas listed in the S3 Guideline (p. 358, version 2018) that are deemed to be invasive carcinomas can be included.
</t>
  </si>
  <si>
    <t xml:space="preserve">Normally, pre-therapeutic tumour status has been confirmed clinically (c).
c = category was determined on the basis of clinical confirmation or does not fulfil the criteria for p
p = category determined by pathohistological examination
</t>
  </si>
  <si>
    <t>Explanatory remarks manifestations see TNM - Classification of malignant tumours, 8th edition 2017, pp. 197-198.</t>
  </si>
  <si>
    <t xml:space="preserve">Normally, pre-therapeutic tumour status has been confirmed clinically (c).
c = category was determined on the basis of clinical confirmation or does not fulfil the criteria for p
p = category determined by pathohistological examination
If non-operated patients have undergone an axillary dissection and/or SLNE, the pathological N status (after this surgical intervention) is to be given.
</t>
  </si>
  <si>
    <r>
      <t xml:space="preserve">Explanatory remarks manifestations see TNM - Classification of malignant tumours, 8th edition 2017, pp. 197-198.
</t>
    </r>
    <r>
      <rPr>
        <b/>
        <sz val="8"/>
        <rFont val="Arial"/>
        <family val="2"/>
      </rPr>
      <t xml:space="preserve">Pathological N1 | N1mi | N1a | N1b | N1c: </t>
    </r>
    <r>
      <rPr>
        <sz val="8"/>
        <rFont val="Arial"/>
        <family val="2"/>
      </rPr>
      <t xml:space="preserve">Through examination of the sentinel lymph nodes. But not clinically identifiable.
If non-operated patients have undergone an axillary dissection and/or SLNE, the pathological N status (after this surgical intervention) is to be entered.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</si>
  <si>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2014 is admissible.
</t>
  </si>
  <si>
    <t xml:space="preserve">Description:
P: if the patient is ER and/or PR positive, a P is to be entered here (or ER &gt;0 and/or PR &gt; 0)
N: if P is not appropriate, enter an N (if ER=0 and PR=0)
If the receptor status has not been determined, enter NB, if unknown enter an X.
</t>
  </si>
  <si>
    <t xml:space="preserve">Description:
P: if HER2 status 3 (or if positive status only was documented)
N: if HER2 status 0-2 (or if negative status only was documented)
</t>
  </si>
  <si>
    <t>Date when this case was presented in the tumour conference or an interdisciplinary case plan was established for this case.</t>
  </si>
  <si>
    <t xml:space="preserve">At what point in time was the therapy recommendation laid down.
If the therapy recommendation was laid down or discussed with no link to ongoing therapy, then an A is to be entered here (general case review).
</t>
  </si>
  <si>
    <t>The final surgical result is entered in this field. If a patient has received a BET and a mastectomy, BET-MAS is always to be entered here (irrespective of the time gap between the BET and the mastectomy)</t>
  </si>
  <si>
    <t>If only a BET was performed, the date of the BET is to be entered here and the next field (Date-MAS) must be left empty. If a mastectomy was also performed (after the BET), the date of the mastectomy is to be entered in the next field.</t>
  </si>
  <si>
    <t>If only a mastectomy was performed, the date is to be entered here and the previous field (DATE-BET) must be left empty. If a BET was also performed beforehand, then the date of the BET must likewise be entered in the previous field.</t>
  </si>
  <si>
    <t>Details are to be provided in this field of whether wire marking was performed pre-operatively and which method was used to monitor it.</t>
  </si>
  <si>
    <t>Details of whether an intra-operative specimen radiography/ultrasound was performed.</t>
  </si>
  <si>
    <t xml:space="preserve">Details are to be provided here whether complications occurred intra-operatively or post-operatively.
This field does notsolely applyto the final surgical intervention.
If one or more complications have occurred in one case, the type of complications is to be entered in this field.
</t>
  </si>
  <si>
    <t xml:space="preserve">If revision surgery is carried out, a Y (yes) can be entered here.
A mastectomy after a BET does not count as revision surgery. In this field only surgical interventions to deal with complications are deemed to be revision surgeries.
This field does not solely apply to the final surgical intervention. Example:
A BET was performed that required revision surgery because of a post-operative wound infection. At a later stage a mastectomy was then carried out. In this case a Y for yes is to be entered in this field and BET-MAS in the field "Final type of surgery" BET-MAS (BET and mastectomy)
</t>
  </si>
  <si>
    <t>If breast reconstruction was carried out, a Y (yes) is to be entered here. If a breast reconstruction is planned but has not yet been carried out, a G is to be entered here.</t>
  </si>
  <si>
    <t xml:space="preserve">If a sentinel lymph node removal (SLNE/SLNB) has taken place, a Y (yes) is to be entered here (irrespective of whether it was performed during the surgery or as a separate surgical procedure).
This field is to be completed for non-operated patients, too, if they have undergone an SLNE/SLNB.
</t>
  </si>
  <si>
    <t xml:space="preserve">If an axillary dissection has been performed during the surgery or as a separate surgical procedure, a Y (yes) is to be entered here.
This field is to be completed for non-operated patients, too, if they have undergone an axillary dissection.
</t>
  </si>
  <si>
    <t>Indicates whether the classification takes place during or after initial multimodal therapy.</t>
  </si>
  <si>
    <r>
      <t xml:space="preserve">Explanatory remarks manifestations see TNM - Classification of malignant tumours, 8th edition 2017, pp. 197-198.
</t>
    </r>
    <r>
      <rPr>
        <b/>
        <sz val="8"/>
        <rFont val="Arial"/>
        <family val="2"/>
      </rPr>
      <t>Pathological N1 | N1mi | N1a | N1b | N1c:</t>
    </r>
    <r>
      <rPr>
        <sz val="8"/>
        <rFont val="Arial"/>
        <family val="2"/>
      </rPr>
      <t xml:space="preserve"> Through examination of the sentinel lymph nodes. But not clinically identifiable.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</si>
  <si>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2015 is admissible. 
</t>
  </si>
  <si>
    <r>
      <t>Indication of residual status (local) after</t>
    </r>
    <r>
      <rPr>
        <u/>
        <sz val="8"/>
        <rFont val="Arial"/>
        <family val="2"/>
      </rPr>
      <t xml:space="preserve"> all surgical procedures.</t>
    </r>
  </si>
  <si>
    <r>
      <t>Smallest distance between the tumour and the resection margin (</t>
    </r>
    <r>
      <rPr>
        <b/>
        <sz val="8"/>
        <rFont val="Arial"/>
        <family val="2"/>
      </rPr>
      <t>after the final surgical procedure</t>
    </r>
    <r>
      <rPr>
        <sz val="8"/>
        <rFont val="Arial"/>
        <family val="2"/>
      </rPr>
      <t>).</t>
    </r>
  </si>
  <si>
    <r>
      <t>Minimum safety margin in mm (</t>
    </r>
    <r>
      <rPr>
        <b/>
        <sz val="8"/>
        <rFont val="Arial"/>
        <family val="2"/>
      </rPr>
      <t>after the final surgical procedure</t>
    </r>
    <r>
      <rPr>
        <sz val="8"/>
        <rFont val="Arial"/>
        <family val="2"/>
      </rPr>
      <t>).</t>
    </r>
  </si>
  <si>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additional field "Therapy point in time" has been completed (planned: adjuvant radiotherapy). As long as the start date is missing, the therapy is deemed to be "recommended" only.
</t>
  </si>
  <si>
    <t>Link between radiotherapy and surgical procedure</t>
  </si>
  <si>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two additional fields "Type of systemic therapy" and "Therapy point in time" have been completed (planned: adjuvant chemotherapy). As long as the start date is missing, the therapy is deemed to be "recommended" only.
</t>
  </si>
  <si>
    <t>Link between therapy and surgical procedure</t>
  </si>
  <si>
    <t xml:space="preserve">If the patient (with this case) participates in several studies, the date is to be entered for each study.
Example: 
Patient has been included in three studies: She is included for the first time on 11.11.2012 in study X, for the second time on 20.01.2013 in study Y and then on 05.04.2013 in study Z. In this case the field is to be sent three times.
</t>
  </si>
  <si>
    <t>Patient received psycho-oncological counselling at least once that lasted longer than 25 minutes.</t>
  </si>
  <si>
    <t>Details of whether the patient was notified to a cancer registry.</t>
  </si>
  <si>
    <t>Date of the examination of the patient or date of death. If examination date/date of death is unknown, then date of receipt of the follow-up notification.</t>
  </si>
  <si>
    <t>If the patient has died, a choice must be made between D | DN | DX. If the patient is alive, then an L is to be entered here.</t>
  </si>
  <si>
    <t xml:space="preserve">If the patient was not examined for a local recurrence, as there was no acute suspicion, then a K should be entered here. If an X is entered, the follow-up notification will be deemed to be incomplete and cannot be taken into account when generating the matrix. </t>
  </si>
  <si>
    <t xml:space="preserve">If the patient was not examined for lymph node involvement, as there was no acute suspicion, then a K should be entered here. If an X is entered, the follow-up notification will be deemed to be incomplete and cannot be taken into account when generating the matrix. </t>
  </si>
  <si>
    <t xml:space="preserve">If the remote metastasis cannot be clearly attributed to a primary case, it is to be attributed to both primary cases (cf. footnote 8 matrix outcome quality). 
If the patient was not examined for remote metastasis, as there was no acute suspicion, then a K should be entered here. If an X is entered, the follow-up notification will be deemed to be incomplete and cannot be taken into account when generating the matrix. 
</t>
  </si>
  <si>
    <t>A second tumour (if present) is always to be attributed to both primary cases.
The definition of a second tumour is identical with the definition of relevant prior cancers. Only the date in connection with the current case is decisive here.</t>
  </si>
  <si>
    <t xml:space="preserve">The source of the follow-up notification.
If the patient attended the Centre for aftercare, a Z is to be entered. If the data come from a cancer registry, a K is to be entered. For all other sources (or if the source is unknown) an X is to be entered.
</t>
  </si>
  <si>
    <t xml:space="preserve">If the patient has died, no further follow-up notification may be entered. 
Every case of death, if present, is to be attributed to both primary cases (cf. footnote 8 matrix outcome quality).
</t>
  </si>
  <si>
    <t>CR 4 (Invasive radiotherapy)</t>
  </si>
  <si>
    <t>KB 4 (Rad. Invasiv)</t>
  </si>
  <si>
    <t>A2</t>
  </si>
  <si>
    <t>A3</t>
  </si>
  <si>
    <t>A4</t>
  </si>
  <si>
    <t>A5</t>
  </si>
  <si>
    <t>A6</t>
  </si>
  <si>
    <t>B12</t>
  </si>
  <si>
    <t>B13</t>
  </si>
  <si>
    <t>B14</t>
  </si>
  <si>
    <t>B15</t>
  </si>
  <si>
    <t>B16</t>
  </si>
  <si>
    <t>B17</t>
  </si>
  <si>
    <t>B21</t>
  </si>
  <si>
    <t>B22</t>
  </si>
  <si>
    <t>B23</t>
  </si>
  <si>
    <t>B24</t>
  </si>
  <si>
    <t>B25</t>
  </si>
  <si>
    <t>B26</t>
  </si>
  <si>
    <t>B27</t>
  </si>
  <si>
    <t>B28</t>
  </si>
  <si>
    <t>B29</t>
  </si>
  <si>
    <t>B30</t>
  </si>
  <si>
    <t>B31</t>
  </si>
  <si>
    <t>B32</t>
  </si>
  <si>
    <t>B33</t>
  </si>
  <si>
    <t>B34</t>
  </si>
  <si>
    <t>B41</t>
  </si>
  <si>
    <t>B42</t>
  </si>
  <si>
    <t>B43</t>
  </si>
  <si>
    <t>B51</t>
  </si>
  <si>
    <t>B52</t>
  </si>
  <si>
    <t>B53</t>
  </si>
  <si>
    <t>B54</t>
  </si>
  <si>
    <t>B55</t>
  </si>
  <si>
    <t>B56</t>
  </si>
  <si>
    <t>B57</t>
  </si>
  <si>
    <t>B61</t>
  </si>
  <si>
    <t>B62</t>
  </si>
  <si>
    <t>B63</t>
  </si>
  <si>
    <t>B64</t>
  </si>
  <si>
    <t>B65</t>
  </si>
  <si>
    <t>B66</t>
  </si>
  <si>
    <t>B67</t>
  </si>
  <si>
    <t>B68</t>
  </si>
  <si>
    <t>B69</t>
  </si>
  <si>
    <t>B71</t>
  </si>
  <si>
    <t>B72</t>
  </si>
  <si>
    <t>B73</t>
  </si>
  <si>
    <t>B74</t>
  </si>
  <si>
    <t>B81</t>
  </si>
  <si>
    <t>B82</t>
  </si>
  <si>
    <t>B83</t>
  </si>
  <si>
    <t>B84</t>
  </si>
  <si>
    <t>B85</t>
  </si>
  <si>
    <t>B91</t>
  </si>
  <si>
    <t>B92</t>
  </si>
  <si>
    <t>B93</t>
  </si>
  <si>
    <t>B94</t>
  </si>
  <si>
    <t>B101</t>
  </si>
  <si>
    <t>B102</t>
  </si>
  <si>
    <t>B103</t>
  </si>
  <si>
    <t>B104</t>
  </si>
  <si>
    <t>B105</t>
  </si>
  <si>
    <t>B106</t>
  </si>
  <si>
    <t>B107</t>
  </si>
  <si>
    <t>B108</t>
  </si>
  <si>
    <t>B111</t>
  </si>
  <si>
    <t>ID</t>
  </si>
  <si>
    <t>01</t>
  </si>
  <si>
    <t>02</t>
  </si>
  <si>
    <t>03</t>
  </si>
  <si>
    <t xml:space="preserve">N0 | N0(sn) </t>
  </si>
  <si>
    <t xml:space="preserve">The data item "Basis of Diagnosis" is missing. </t>
  </si>
  <si>
    <r>
      <t xml:space="preserve">Ab 2015 ist die Angabe der Diagnosesicherheit verbindlich. </t>
    </r>
    <r>
      <rPr>
        <strike/>
        <sz val="8"/>
        <color rgb="FFFF0000"/>
        <rFont val="Arial"/>
        <family val="2"/>
      </rPr>
      <t/>
    </r>
  </si>
  <si>
    <t>Der "prätherapeutische M-Status" fehlt.</t>
  </si>
  <si>
    <t xml:space="preserve">The pre-therapeutic M stage is missing. </t>
  </si>
  <si>
    <t>The data item HER2 status is missing.</t>
  </si>
  <si>
    <t>Die Angabe des HER2-Status fehlt.</t>
  </si>
  <si>
    <t xml:space="preserve">The data item intra-operative specimen x-ray is missing although the wire localisation - preoperative was done. </t>
  </si>
  <si>
    <t>Der "postoperative N-Status" fehlt. Die Angabe von NX ist hier nicht ausreichend.</t>
  </si>
  <si>
    <t xml:space="preserve">The postoperative N stage is missing. NX is insufficient. </t>
  </si>
  <si>
    <t xml:space="preserve">The postoperative M stage is missing. MX is insufficient. </t>
  </si>
  <si>
    <t>Der "postoperative M-Status" fehlt. Die Angabe von MX ist hier nicht ausreichend.</t>
  </si>
  <si>
    <r>
      <t>Die Angabe des Residualstatus fehlt.</t>
    </r>
    <r>
      <rPr>
        <sz val="8"/>
        <rFont val="Arial"/>
        <family val="2"/>
      </rPr>
      <t xml:space="preserve">
</t>
    </r>
  </si>
  <si>
    <t>The data item margin status is missing.</t>
  </si>
  <si>
    <t>Es wurde weder der Vitalstatus noch das Sterbedatum angegeben. Fals die Patientin lebt ist bei Vitalstatus ein L (=lebend) zu dokumentieren.</t>
  </si>
  <si>
    <t>The date of death and the life status is missing. You can document "L" for alive if the patient is still alive.</t>
  </si>
  <si>
    <r>
      <t xml:space="preserve">Empfohlene Strahlentherapie 
</t>
    </r>
    <r>
      <rPr>
        <sz val="8"/>
        <color theme="2" tint="-0.749992370372631"/>
        <rFont val="Arial"/>
        <family val="2"/>
      </rPr>
      <t>(radiotherapy which was recommended)</t>
    </r>
  </si>
  <si>
    <r>
      <t xml:space="preserve">Empfehlung: Chemotherapie
</t>
    </r>
    <r>
      <rPr>
        <sz val="8"/>
        <color theme="2" tint="-0.749992370372631"/>
        <rFont val="Arial"/>
        <family val="2"/>
      </rPr>
      <t>(recommendation: chemotherapy)</t>
    </r>
  </si>
  <si>
    <r>
      <t xml:space="preserve">Empfehlung: Endokrine Therapie
</t>
    </r>
    <r>
      <rPr>
        <sz val="8"/>
        <color theme="2" tint="-0.749992370372631"/>
        <rFont val="Arial"/>
        <family val="2"/>
      </rPr>
      <t>(recommendation: endocrine therapy)</t>
    </r>
  </si>
  <si>
    <r>
      <t xml:space="preserve">Empfehlung: Trastuzumabtherapie
</t>
    </r>
    <r>
      <rPr>
        <sz val="8"/>
        <color theme="2" tint="-0.749992370372631"/>
        <rFont val="Arial"/>
        <family val="2"/>
      </rPr>
      <t>(recommendation: trastuzumab therapy)</t>
    </r>
  </si>
  <si>
    <r>
      <rPr>
        <sz val="10"/>
        <rFont val="Arial"/>
        <family val="2"/>
      </rPr>
      <t>weibliche Primä</t>
    </r>
    <r>
      <rPr>
        <sz val="10"/>
        <color theme="1"/>
        <rFont val="Arial"/>
        <family val="2"/>
      </rPr>
      <t xml:space="preserve">rfälle 
</t>
    </r>
    <r>
      <rPr>
        <sz val="10"/>
        <color theme="2" tint="-0.749992370372631"/>
        <rFont val="Arial"/>
        <family val="2"/>
      </rPr>
      <t>(primary cases female)</t>
    </r>
  </si>
  <si>
    <r>
      <rPr>
        <sz val="10"/>
        <rFont val="Arial"/>
        <family val="2"/>
      </rPr>
      <t>männliche Prim</t>
    </r>
    <r>
      <rPr>
        <sz val="10"/>
        <color theme="1"/>
        <rFont val="Arial"/>
        <family val="2"/>
      </rPr>
      <t xml:space="preserve">ärfälle 
</t>
    </r>
    <r>
      <rPr>
        <sz val="10"/>
        <color theme="2" tint="-0.749992370372631"/>
        <rFont val="Arial"/>
        <family val="2"/>
      </rPr>
      <t>(primary cases male)</t>
    </r>
  </si>
  <si>
    <t>&lt; pT1c</t>
  </si>
  <si>
    <t xml:space="preserve"> ≥ pT1c</t>
  </si>
  <si>
    <r>
      <t xml:space="preserve">Operation
</t>
    </r>
    <r>
      <rPr>
        <sz val="10"/>
        <color theme="2" tint="-0.749992370372631"/>
        <rFont val="Arial"/>
        <family val="2"/>
      </rPr>
      <t>(surgery)</t>
    </r>
  </si>
  <si>
    <r>
      <t xml:space="preserve">keine Operation
</t>
    </r>
    <r>
      <rPr>
        <sz val="10"/>
        <color theme="0" tint="-0.499984740745262"/>
        <rFont val="Arial"/>
        <family val="2"/>
      </rPr>
      <t>(no surgery)</t>
    </r>
  </si>
  <si>
    <t>M0 | MX | leer (empty)</t>
  </si>
  <si>
    <r>
      <rPr>
        <b/>
        <sz val="12"/>
        <color rgb="FFFF0000"/>
        <rFont val="Arial"/>
        <family val="2"/>
      </rPr>
      <t>In der Sondersituation einer jahresübergreifende Diagnose oder Therapie eines synchronen Mammakarzinoms links und rechts im Dezember 2015 und Januar 2016, Zuordnung beider Fälle und der Patientin/Patient zu 2015.</t>
    </r>
    <r>
      <rPr>
        <b/>
        <sz val="12"/>
        <color indexed="8"/>
        <rFont val="Arial"/>
        <family val="2"/>
      </rPr>
      <t xml:space="preserve">
</t>
    </r>
    <r>
      <rPr>
        <b/>
        <sz val="12"/>
        <color rgb="FFFF0000"/>
        <rFont val="Arial"/>
        <family val="2"/>
      </rPr>
      <t>(In the special situation of a diagnosis and/or therapy of a synchronous left and right breast cancer around the turn of the year - December 2015 and January 2016 -, both cases and the patient are counted in 2015)</t>
    </r>
  </si>
  <si>
    <t>In der Sondersituation einer jahresübergreifende Diagnose oder Therapie eines synchronen Mammakarzinoms links und rechts im Dezember 2015 und Januar 2016, Zuordnung beider Fälle und der Patientin/Patient zu 2015.
(In the special situation of a diagnosis and/or therapy of a synchronous left and right breast cancer around the turn of the year - December 2015 and January 2016 -, both cases and the patient are counted in 2015)</t>
  </si>
  <si>
    <t xml:space="preserve">T1c | T2 | T3 | T4 | T4a | T4b | T4c | T4d </t>
  </si>
  <si>
    <r>
      <t xml:space="preserve">Präoperative Drahtmarkierung
</t>
    </r>
    <r>
      <rPr>
        <sz val="8"/>
        <color theme="2" tint="-0.749992370372631"/>
        <rFont val="Arial"/>
        <family val="2"/>
      </rPr>
      <t>(preoperative wire localisation)</t>
    </r>
  </si>
  <si>
    <r>
      <t xml:space="preserve">Fall
Operationsverlauf
</t>
    </r>
    <r>
      <rPr>
        <b/>
        <sz val="8"/>
        <rFont val="Arial"/>
        <family val="2"/>
      </rPr>
      <t>Drahtmarkierung - Präoperativ</t>
    </r>
  </si>
  <si>
    <r>
      <t xml:space="preserve">Alle </t>
    </r>
    <r>
      <rPr>
        <u/>
        <sz val="10"/>
        <color indexed="8"/>
        <rFont val="Arial"/>
        <family val="2"/>
      </rPr>
      <t>operierten Primärfälle</t>
    </r>
    <r>
      <rPr>
        <sz val="10"/>
        <color indexed="8"/>
        <rFont val="Arial"/>
        <family val="2"/>
      </rPr>
      <t xml:space="preserve"> mit präoperativer Drahtmarkierung gesteuert durch Mammographie oder Sonographie
</t>
    </r>
    <r>
      <rPr>
        <sz val="10"/>
        <color theme="2" tint="-0.749992370372631"/>
        <rFont val="Arial"/>
        <family val="2"/>
      </rPr>
      <t>(surgically treated primary cases with preoperative wire localisation guided by mammography or sonography)</t>
    </r>
  </si>
  <si>
    <r>
      <t xml:space="preserve">Alle Fälle, die nach Definition des EB Primärfälle des Zentrums sind
</t>
    </r>
    <r>
      <rPr>
        <sz val="10"/>
        <color theme="2" tint="-0.749992370372631"/>
        <rFont val="Arial"/>
        <family val="2"/>
      </rPr>
      <t>(all cases which are primary cases according to the definition)</t>
    </r>
  </si>
  <si>
    <r>
      <t xml:space="preserve">Psychoonkologische Betreuung (Gesprächsdauer ≥ 25 Min.)
</t>
    </r>
    <r>
      <rPr>
        <sz val="10"/>
        <color theme="2" tint="-0.749992370372631"/>
        <rFont val="Arial"/>
        <family val="2"/>
      </rPr>
      <t>(psycho-oncological care (length of consultation ≥ 25 min.))</t>
    </r>
  </si>
  <si>
    <r>
      <rPr>
        <u/>
        <sz val="10"/>
        <color theme="1"/>
        <rFont val="Arial"/>
        <family val="2"/>
      </rPr>
      <t>Primärfälle,</t>
    </r>
    <r>
      <rPr>
        <sz val="10"/>
        <color theme="1"/>
        <rFont val="Arial"/>
        <family val="2"/>
      </rPr>
      <t xml:space="preserve"> die stationär oder ambulant psychoonkologisch betreut wurden (Gesprächsdauer ≥ 25 Min.)
</t>
    </r>
    <r>
      <rPr>
        <sz val="10"/>
        <color theme="2" tint="-0.749992370372631"/>
        <rFont val="Arial"/>
        <family val="2"/>
      </rPr>
      <t>(primary cases who received psychooncological care (length of consultation ≥ 25 min.))</t>
    </r>
  </si>
  <si>
    <t>Ohne primär M1
(excluding patients with metastases at initial presentation)</t>
  </si>
  <si>
    <r>
      <t xml:space="preserve">Im Nenner nur Fälle mit DCIS
</t>
    </r>
    <r>
      <rPr>
        <sz val="8"/>
        <color theme="2" tint="-0.749992370372631"/>
        <rFont val="Arial"/>
        <family val="2"/>
      </rPr>
      <t>(the population comprises only cases with DCIS)</t>
    </r>
  </si>
  <si>
    <r>
      <rPr>
        <u/>
        <sz val="10"/>
        <color theme="1"/>
        <rFont val="Arial"/>
        <family val="2"/>
      </rPr>
      <t>Primärfälle</t>
    </r>
    <r>
      <rPr>
        <sz val="10"/>
        <color theme="1"/>
        <rFont val="Arial"/>
        <family val="2"/>
      </rPr>
      <t xml:space="preserve">, die in eine Studie mit Ethikvotum eingebracht wurden
</t>
    </r>
    <r>
      <rPr>
        <sz val="10"/>
        <color theme="2" tint="-0.749992370372631"/>
        <rFont val="Arial"/>
        <family val="2"/>
      </rPr>
      <t>(primary cases who were included in a study subject to an ethics vote)</t>
    </r>
  </si>
  <si>
    <t>Die Zuordnung erfolgt anhand des klinischen Tumorstatus (cT) (Fußnote 1 Basisdaten)</t>
  </si>
  <si>
    <t>Patientinnen mit Mammakarzinom bei Z.n. Mammakarzinom &gt;10 Jahre sind nicht als Primärfälle zu zählen. Diese Patientinnen sind jedoch für die Kennzahlen Fallbesprechung bei Lokalrezidiv/Metastasen, Psychoonkologische Betreuung und Beratung Sozialdienst zu berücksichtigen.</t>
  </si>
  <si>
    <t xml:space="preserve">08.08.2019 - Spalten D-L
Welcher Tumorstatus (klinisch oder pathologisch) ist für die Fallzuordnung zu verwenden, wenn der invasive Anteil komplett gestanzt wurde und in der OP nur noch das DCIS nachweisbar ist?
</t>
  </si>
  <si>
    <t xml:space="preserve">08.08.2019 - Spalten D-L
Können Patientinnen mit Wiederauftreten eines Mammakarzinoms bei Z.n. Mammakarzinom &gt;10 Jahre als Primärfall gezählt werden?
</t>
  </si>
  <si>
    <r>
      <t xml:space="preserve">Nenner KN 20a:
</t>
    </r>
    <r>
      <rPr>
        <b/>
        <sz val="10"/>
        <color theme="2" tint="-0.749992370372631"/>
        <rFont val="Arial"/>
        <family val="2"/>
      </rPr>
      <t>(population indicator 20a)</t>
    </r>
  </si>
  <si>
    <r>
      <t xml:space="preserve">Zähler KN 20a:
</t>
    </r>
    <r>
      <rPr>
        <b/>
        <sz val="10"/>
        <color theme="2" tint="-0.749992370372631"/>
        <rFont val="Arial"/>
        <family val="2"/>
      </rPr>
      <t xml:space="preserve">(numerator indicator 20a) </t>
    </r>
  </si>
  <si>
    <r>
      <t xml:space="preserve">Nenner KN 20b:
</t>
    </r>
    <r>
      <rPr>
        <b/>
        <sz val="10"/>
        <color theme="2" tint="-0.749992370372631"/>
        <rFont val="Arial"/>
        <family val="2"/>
      </rPr>
      <t>(population indicator 20b)</t>
    </r>
  </si>
  <si>
    <r>
      <t xml:space="preserve">Zähler KN 20b:
</t>
    </r>
    <r>
      <rPr>
        <b/>
        <sz val="10"/>
        <color theme="2" tint="-0.749992370372631"/>
        <rFont val="Arial"/>
        <family val="2"/>
      </rPr>
      <t xml:space="preserve">(numerator indicator 20b) </t>
    </r>
  </si>
  <si>
    <r>
      <t xml:space="preserve">Nenner Nr. 20a
</t>
    </r>
    <r>
      <rPr>
        <sz val="10"/>
        <color theme="2" tint="-0.749992370372631"/>
        <rFont val="Arial"/>
        <family val="2"/>
      </rPr>
      <t>(population indicator 20a)</t>
    </r>
  </si>
  <si>
    <r>
      <t xml:space="preserve">Nenner Nr. 20b
</t>
    </r>
    <r>
      <rPr>
        <sz val="10"/>
        <color theme="2" tint="-0.749992370372631"/>
        <rFont val="Arial"/>
        <family val="2"/>
      </rPr>
      <t>(population indicator 20b)</t>
    </r>
  </si>
  <si>
    <t>Ungültige Ausprägung im Feld: Patienten-Ländererkennung</t>
  </si>
  <si>
    <t>Länderkennung nach ISO-3
z.B. DEU = Deutschland, CHE = Schweiz, FRA = Frankreich, …</t>
  </si>
  <si>
    <t>≠ J &amp; N &amp; leer (empty)</t>
  </si>
  <si>
    <t>Ungültige Ausprägung im Feld: Geschlecht</t>
  </si>
  <si>
    <t>Ungültige Ausprägung im Feld: Zentrumsfall</t>
  </si>
  <si>
    <t>Wenn Ausprägung nicht numerisch 
(if value is not numeric)</t>
  </si>
  <si>
    <t>Ungültige Ausprägung im Feld: Primärtumor oder Wiedererkrankung</t>
  </si>
  <si>
    <t>≠ BZ</t>
  </si>
  <si>
    <t>Ungültige Ausprägung im Feld: 
Organ</t>
  </si>
  <si>
    <t>≠ 0 &amp; 1  &amp; …  &amp;  n</t>
  </si>
  <si>
    <t>Ungültige Ausprägung im Feld: 
Haupt- / Nebenstandort</t>
  </si>
  <si>
    <t>Ungültige Ausprägung im Feld: 
Fallnummer</t>
  </si>
  <si>
    <t xml:space="preserve">wenn Ausprägung nicht dreistellig oder Buchstaben enthalten sind 
(if value does not consist of three cyphers or if it contains any letters) </t>
  </si>
  <si>
    <t>Ungültige Ausprägung im Feld: 
Reg.-Nr.</t>
  </si>
  <si>
    <t>Ungültige Ausprägung im Feld: 
Seitenlokalisation</t>
  </si>
  <si>
    <t>Ungültige Ausprägung im Feld: 
Diagnosesicherheit</t>
  </si>
  <si>
    <t>Ungültige Ausprägung im Feld: 
Tumordiagnose (ICD-10)</t>
  </si>
  <si>
    <t>Ungültige Ausprägung im Feld: 
Histologie</t>
  </si>
  <si>
    <t xml:space="preserve">TX | Tis | Tis(DCIS) | T0 | T1 | T1mi | T1mic | T1a  | T1b | T1c | T2 | T3 | T4 | T4a | T4b | T4c | T4d </t>
  </si>
  <si>
    <t>Ungültige Ausprägung im Feld: 
Prätherapeutisches T</t>
  </si>
  <si>
    <t xml:space="preserve">Ungültige Ausprägung im Feld: 
Prätherapeutisches T- c/p </t>
  </si>
  <si>
    <t>The data item "prefix c/p, pre-therapeutic T" contains invalid characters.</t>
  </si>
  <si>
    <t>The data item "histology" contains invalid characters.</t>
  </si>
  <si>
    <t>The data item "international Classification of Diseases (ICD-10)" contains invalid characters.</t>
  </si>
  <si>
    <t>The data item "right / left side of the body" contains invalid characters.</t>
  </si>
  <si>
    <t>The data item "basis of diagnosis" contains invalid characters.</t>
  </si>
  <si>
    <t>The data item "pre-therapeutic T" contains invalid characters.</t>
  </si>
  <si>
    <t>The data item "case number" contains invalid characters.</t>
  </si>
  <si>
    <t>The data item "one / several locations" contains invalid characters.</t>
  </si>
  <si>
    <t>The data item "registration number" contains invalid characters.</t>
  </si>
  <si>
    <t>The data item "organ" contains invalid characters.</t>
  </si>
  <si>
    <t>The data item "primary tumour or recurrent disease" contains invalid characters.</t>
  </si>
  <si>
    <t>The data item "case attributable to centre" contains invalid characters.</t>
  </si>
  <si>
    <t>The data item "gender" contains invalid characters.</t>
  </si>
  <si>
    <t>The data item "patient country code" contains invalid characters.</t>
  </si>
  <si>
    <t>Ungültige Ausprägung im Feld: Alter bei Erstdiagnose</t>
  </si>
  <si>
    <t>The data item "age at diagnosis" contains invalid characters.</t>
  </si>
  <si>
    <t>The data item "prefix c/p, pre-therapeutic N" contains invalid characters.</t>
  </si>
  <si>
    <t xml:space="preserve">Ungültige Ausprägung im Feld: 
Prätherapeutisches N- c/p </t>
  </si>
  <si>
    <t xml:space="preserve">Ungültige Ausprägung im Feld: 
Prätherapeutisches M </t>
  </si>
  <si>
    <t>The data item "pre-therapeutic M" contains invalid characters.</t>
  </si>
  <si>
    <t>Ungültige Ausprägung im Feld: 
Prätherapeutisches N</t>
  </si>
  <si>
    <t>The data item "pre-therapeutic N" contains invalid characters.</t>
  </si>
  <si>
    <t>Ungültige Ausprägung im Feld: 
Histologie Grading</t>
  </si>
  <si>
    <t>The data item "grading" contains invalid characters.</t>
  </si>
  <si>
    <t>Ungültige Ausprägung im Feld: 
Rezeptor-Status (Hormonrezeptor-Status)</t>
  </si>
  <si>
    <t>The data item "steroid receptor status" contains invalid characters.</t>
  </si>
  <si>
    <t>Ungültige Ausprägung im Feld: 
HER2-Status</t>
  </si>
  <si>
    <t>The data item "HER2 status" contains invalid characters.</t>
  </si>
  <si>
    <t>1 | 2 | 3 | 4 | X</t>
  </si>
  <si>
    <t xml:space="preserve">BZ
</t>
  </si>
  <si>
    <t>ZF | NZF</t>
  </si>
  <si>
    <t>The data item "type of surgery" contains invalid characters.</t>
  </si>
  <si>
    <t>Ungültige Ausprägung im Feld: 
Zeitpunkt Tumorkonferenz</t>
  </si>
  <si>
    <t>Ungültige Ausprägung im Feld: 
Operationsart</t>
  </si>
  <si>
    <t>The data item "time tumour board" contains invalid characters.</t>
  </si>
  <si>
    <t>The data item "wire localisation - preoperative" contains invalid characters.</t>
  </si>
  <si>
    <t>Ungültige Ausprägung im Feld: 
Drahtmarkierung - Präoperativ</t>
  </si>
  <si>
    <t>Ungültige Ausprägung im Feld: 
Präparatröngten-Intraoperativ</t>
  </si>
  <si>
    <t>The data item "intra-operative specimen x-ray" contains invalid characters.</t>
  </si>
  <si>
    <t>≠ I &amp; P &amp; B &amp; N &amp; leer (empty)</t>
  </si>
  <si>
    <t>Ungültige Ausprägung im Feld: 
Komplikationen</t>
  </si>
  <si>
    <t>The data item "complications" contains invalid characters.</t>
  </si>
  <si>
    <t>I | P | B | N | leer (empty)</t>
  </si>
  <si>
    <t>Ungültige Ausprägung im Feld: 
Revisionsoperation</t>
  </si>
  <si>
    <t>The data item "revision surgery" contains invalid characters.</t>
  </si>
  <si>
    <t>≠ J &amp; G &amp; N &amp; leer (empty)</t>
  </si>
  <si>
    <t>Ungültige Ausprägung im Feld: 
Rekonstruktion</t>
  </si>
  <si>
    <t>The data item "reconstruction" contains invalid characters.</t>
  </si>
  <si>
    <t>Ungültige Ausprägung im Feld: 
Sentinellymphknoten-Entfernung</t>
  </si>
  <si>
    <t>The data item "sentinel lymph node excision" contains invalid characters.</t>
  </si>
  <si>
    <t>Ungültige Ausprägung im Feld: 
Axilladissektion</t>
  </si>
  <si>
    <t>The data item "axillary lymph node dissection" contains invalid characters.</t>
  </si>
  <si>
    <t>y | leer (empty)</t>
  </si>
  <si>
    <t>≠ y &amp; leer (empty)</t>
  </si>
  <si>
    <t>Ungültige Ausprägung im Feld: 
pathologisches TNM - y</t>
  </si>
  <si>
    <t>The data item "prefix y, pathologic TNM" contains invalid characters.</t>
  </si>
  <si>
    <t>The data item "pathologic Stage pT" contains invalid characters.</t>
  </si>
  <si>
    <t>The data item "pathologic Stage pN" contains invalid characters.</t>
  </si>
  <si>
    <t xml:space="preserve">Ungültige Ausprägung im Feld: 
pathologisches TNM - pT </t>
  </si>
  <si>
    <t xml:space="preserve">Ungültige Ausprägung im Feld: 
pathologisches TNM - pN </t>
  </si>
  <si>
    <t>The data item "pathologic Stage pM" contains invalid characters.</t>
  </si>
  <si>
    <t>Ungültige Ausprägung im Feld: 
pathologisches TNM - pM</t>
  </si>
  <si>
    <t>Ungültige Ausprägung im Feld: 
Grading</t>
  </si>
  <si>
    <t>Ungültige Ausprägung im Feld: 
Residualstatus lokal</t>
  </si>
  <si>
    <t>The data item "residual tumour" contains invalid characters.</t>
  </si>
  <si>
    <t>J | G | N | leer (empty)</t>
  </si>
  <si>
    <t>Angabe in mm (value in mm)</t>
  </si>
  <si>
    <t>Ungültige Ausprägung im Feld: 
Abstand Resektionsrand</t>
  </si>
  <si>
    <t>The data item "resection margin" contains invalid characters.</t>
  </si>
  <si>
    <t>The data item "minimal safety margin" contains invalid characters.</t>
  </si>
  <si>
    <t>Ungültige Ausprägung im Feld: 
Minimaler Sicherheitsabstand</t>
  </si>
  <si>
    <t>Ungültige Ausprägung im Feld: 
Empfehlung Strahlentherapie</t>
  </si>
  <si>
    <t>The data item "recommendation radiotherapy" contains invalid characters.</t>
  </si>
  <si>
    <t>Ungültige Ausprägung im Feld: 
Zeitpunkt Strahlentherapie</t>
  </si>
  <si>
    <t>The data item "time of radiotherapy" contains invalid characters.</t>
  </si>
  <si>
    <t>Ungültige Ausprägung im Feld: 
Empfehlung Systemische Therapie</t>
  </si>
  <si>
    <t>The data item "recommendation systemic treatment" contains invalid characters.</t>
  </si>
  <si>
    <t xml:space="preserve">CHE | ETH | TRA </t>
  </si>
  <si>
    <t>Ungültige Ausprägung im Feld: 
Art der Systemischen Therapie</t>
  </si>
  <si>
    <t>The data item "type systemic treatment" contains invalid characters.</t>
  </si>
  <si>
    <t>Ungültige Ausprägung im Feld: 
Zeitpunkt Systemische Therapie</t>
  </si>
  <si>
    <t>The data item "time of systemic treatment" contains invalid characters.</t>
  </si>
  <si>
    <r>
      <t xml:space="preserve">Prozess
</t>
    </r>
    <r>
      <rPr>
        <b/>
        <sz val="9"/>
        <color theme="2" tint="-0.749992370372631"/>
        <rFont val="Arial"/>
        <family val="2"/>
      </rPr>
      <t>(process)</t>
    </r>
  </si>
  <si>
    <t>Die Angabe zum lokalen Tumorstatus fehlt.</t>
  </si>
  <si>
    <t>Ungültige Ausprägung im Feld: 
Psychoonkologische Betreuung</t>
  </si>
  <si>
    <t>The data item "psycho-oncological counselling" contains invalid characters.</t>
  </si>
  <si>
    <t>Ungültige Ausprägung im Feld: 
Beratung Sozialdienst</t>
  </si>
  <si>
    <t>The data item "social service counselling" contains invalid characters.</t>
  </si>
  <si>
    <t>Ungültige Ausprägung im Feld: 
Meldung Krebsregister</t>
  </si>
  <si>
    <t>The data item "report cancer registry" contains invalid characters.</t>
  </si>
  <si>
    <t>Ungültige Ausprägung im Feld: 
Vitalstatus Patientin</t>
  </si>
  <si>
    <t>The data item "life status" contains invalid characters.</t>
  </si>
  <si>
    <t>Ungültige Ausprägung im Feld: 
Tumorstatus lokal</t>
  </si>
  <si>
    <t>The data item "local recurrence" contains invalid characters.</t>
  </si>
  <si>
    <t>Ungültige Ausprägung im Feld: 
Tumorstatus Lymphknoten</t>
  </si>
  <si>
    <t>The data item "lymph node recurrence" contains invalid characters.</t>
  </si>
  <si>
    <t>Ungültige Ausprägung im Feld: 
Fernmetastasen</t>
  </si>
  <si>
    <t>The data item "metastasis" contains invalid characters.</t>
  </si>
  <si>
    <t>Ungültige Ausprägung im Feld: 
Tumorstatus gesamt</t>
  </si>
  <si>
    <t>The data item "tumour stage" contains invalid characters.</t>
  </si>
  <si>
    <t>Ungültige Ausprägung im Feld: 
Zweittumor</t>
  </si>
  <si>
    <t>The data item "secondary tumour" contains invalid characters.</t>
  </si>
  <si>
    <t>Ungültige Ausprägung im Feld: 
Quelle</t>
  </si>
  <si>
    <t>The data item "source" contains invalid characters.</t>
  </si>
  <si>
    <t xml:space="preserve">Ungültige Ausprägung im Feld: 
Prätherapeutisches M- c/p </t>
  </si>
  <si>
    <t>The data item "prefix c/p, pre-therapeutic M" contains invalid characters.</t>
  </si>
  <si>
    <r>
      <rPr>
        <sz val="8"/>
        <rFont val="Calibri"/>
        <family val="2"/>
      </rPr>
      <t xml:space="preserve">≠ </t>
    </r>
    <r>
      <rPr>
        <sz val="8"/>
        <rFont val="Arial"/>
        <family val="2"/>
      </rPr>
      <t>DCIS | Invasiv</t>
    </r>
  </si>
  <si>
    <r>
      <t xml:space="preserve">Bestimmung von Plausibilitätsauffälligkeiten für das Kennzahlenjahr und die Ergebnisqualität
</t>
    </r>
    <r>
      <rPr>
        <sz val="11"/>
        <color theme="2" tint="-0.749992370372631"/>
        <rFont val="Arial"/>
        <family val="2"/>
      </rPr>
      <t>Definition of conspicuitites for the indicator year and for the quality of results</t>
    </r>
  </si>
  <si>
    <t>Gesamtbetracht.</t>
  </si>
  <si>
    <t>KM_Filter</t>
  </si>
  <si>
    <t>≠ K &amp; Z &amp; X &amp; leer (empty)</t>
  </si>
  <si>
    <t>≠ J &amp; N &amp; X &amp; leer (empty)</t>
  </si>
  <si>
    <t>≠ VR &amp; TR &amp; NC &amp; P &amp; X &amp; leer (empty)</t>
  </si>
  <si>
    <t>≠ K &amp; M &amp; R &amp; X &amp; leer (empty)</t>
  </si>
  <si>
    <t>≠ K &amp; R &amp; X &amp; leer (empty)</t>
  </si>
  <si>
    <t>≠ L &amp; T &amp; TN &amp; TX &amp; leer (empty)</t>
  </si>
  <si>
    <t>≠ CHE &amp; ETH &amp; TRA &amp; leer (empty)</t>
  </si>
  <si>
    <t>≠ O &amp; A &amp; N &amp; I &amp; S &amp; leer (empty)</t>
  </si>
  <si>
    <t>≠ R0 &amp; R1 &amp; R2 &amp; RX &amp; leer (empty)</t>
  </si>
  <si>
    <t>≠ DCIS &amp; Invasiv &amp; leer (empty)</t>
  </si>
  <si>
    <t>≠ 1 &amp; 2 &amp; 3 &amp; 4 &amp; X &amp; leer (empty)</t>
  </si>
  <si>
    <t>≠ M0 &amp; M1 &amp; MX &amp; leer (empty)</t>
  </si>
  <si>
    <t>≠ TX &amp; Tis &amp; Tis(DCIS) &amp; T0 &amp; T1 &amp; T1mi &amp; T1mic &amp; T1a &amp; T1b &amp; T1c &amp; T2 &amp; T3 &amp; T4 &amp; T4a &amp; T4b &amp; T4c &amp; T4d &amp; leer (empty)</t>
  </si>
  <si>
    <t>≠ M &amp; S &amp; MRT &amp; N &amp; X &amp; leer (empty)</t>
  </si>
  <si>
    <t>≠ BET &amp; MAS &amp; BET-MAS &amp; leer (empty)</t>
  </si>
  <si>
    <t>≠ praeth &amp; postop &amp; A &amp; leer (empty)</t>
  </si>
  <si>
    <t>≠ P &amp; N &amp; NB &amp; X &amp; leer (empty)</t>
  </si>
  <si>
    <t>≠ NX &amp; N0 &amp; N0(sn) &amp; N1 &amp; N1mi &amp; N1a &amp; N1b &amp; N1c &amp; N2 &amp; N2a &amp; N2b &amp; N3 &amp; N3a &amp; N3b &amp; N3c &amp; leer (empty)</t>
  </si>
  <si>
    <t>≠ c &amp; p &amp; leer (empty)</t>
  </si>
  <si>
    <t>≠ C50.* &amp; D05.1 &amp; D05.7 &amp; D05.9 &amp; leer (empty)</t>
  </si>
  <si>
    <t>≠ L &amp; R &amp; leer (empty)</t>
  </si>
  <si>
    <t>≠ 0 &amp; 1 &amp; 2 &amp; 4 &amp; 5 &amp; 6 &amp; 7 &amp; 9 &amp; leer (empty)</t>
  </si>
  <si>
    <t>≠ P &amp; R &amp; leer (empty)</t>
  </si>
  <si>
    <t>≠ ZF &amp; NZF &amp; leer (empty)</t>
  </si>
  <si>
    <t>≠ W &amp; M &amp; D &amp; U &amp; leer (empty)</t>
  </si>
  <si>
    <t>≠ leer (empty) &amp; numerische Angabe, z.B. &gt;1, &lt;1 oder "eins" 
(no numeric value, e.g. &gt;1, &lt;1 or "eins")</t>
  </si>
  <si>
    <r>
      <t>Operierte Primärfälle (Primärfalldefinition siehe 1.2.0)
(</t>
    </r>
    <r>
      <rPr>
        <sz val="10"/>
        <color theme="2" tint="-0.749992370372631"/>
        <rFont val="Arial"/>
        <family val="2"/>
      </rPr>
      <t xml:space="preserve">Surgical primary cases) </t>
    </r>
  </si>
  <si>
    <r>
      <rPr>
        <sz val="11"/>
        <color indexed="8"/>
        <rFont val="Arial"/>
        <family val="2"/>
      </rPr>
      <t>OncoBox Brust (OncoBox Breast Cancer)</t>
    </r>
    <r>
      <rPr>
        <b/>
        <sz val="11"/>
        <color indexed="8"/>
        <rFont val="Arial"/>
        <family val="2"/>
      </rPr>
      <t xml:space="preserve">
KB 3 - Fallbesprechung bei Lokalrezidiv/Metastasen
(</t>
    </r>
    <r>
      <rPr>
        <b/>
        <sz val="11"/>
        <color theme="2" tint="-0.749992370372631"/>
        <rFont val="Arial"/>
        <family val="2"/>
      </rPr>
      <t>KB 3 - Discussions of cases involving local recurrence/metastases)</t>
    </r>
  </si>
  <si>
    <r>
      <rPr>
        <sz val="11"/>
        <color indexed="8"/>
        <rFont val="Arial"/>
        <family val="2"/>
      </rPr>
      <t>OncoBox Brust (OncoBox Breast Cancer)</t>
    </r>
    <r>
      <rPr>
        <b/>
        <sz val="11"/>
        <color indexed="8"/>
        <rFont val="Arial"/>
        <family val="2"/>
      </rPr>
      <t xml:space="preserve">
KB 5 - Strahlentherapie nach BET bei DCIS
</t>
    </r>
    <r>
      <rPr>
        <b/>
        <sz val="11"/>
        <color theme="2" tint="-0.749992370372631"/>
        <rFont val="Arial"/>
        <family val="2"/>
      </rPr>
      <t>(KB 5 - Radiotherapy after BCS in the case of DCIS)</t>
    </r>
  </si>
  <si>
    <r>
      <rPr>
        <sz val="11"/>
        <color indexed="8"/>
        <rFont val="Arial"/>
        <family val="2"/>
      </rPr>
      <t>OncoBox Brust (OncoBox Breast Cancer)</t>
    </r>
    <r>
      <rPr>
        <b/>
        <sz val="11"/>
        <color indexed="8"/>
        <rFont val="Arial"/>
        <family val="2"/>
      </rPr>
      <t xml:space="preserve">
KB 10 - Psychoonkologische Betreuung (Gespräch </t>
    </r>
    <r>
      <rPr>
        <b/>
        <sz val="11"/>
        <color indexed="8"/>
        <rFont val="Calibri"/>
        <family val="2"/>
      </rPr>
      <t>≥</t>
    </r>
    <r>
      <rPr>
        <b/>
        <sz val="11"/>
        <color indexed="8"/>
        <rFont val="Arial"/>
        <family val="2"/>
      </rPr>
      <t xml:space="preserve"> 25 Min.)
</t>
    </r>
    <r>
      <rPr>
        <b/>
        <sz val="11"/>
        <color theme="2" tint="-0.749992370372631"/>
        <rFont val="Arial"/>
        <family val="2"/>
      </rPr>
      <t>(KB 10 - Psycho-oncological care (Consultation ≥ 25 min.))</t>
    </r>
  </si>
  <si>
    <r>
      <rPr>
        <sz val="11"/>
        <color indexed="8"/>
        <rFont val="Arial"/>
        <family val="2"/>
      </rPr>
      <t>OncoBox Brust (OncoBox Breast Cancer)</t>
    </r>
    <r>
      <rPr>
        <b/>
        <sz val="11"/>
        <color indexed="8"/>
        <rFont val="Arial"/>
        <family val="2"/>
      </rPr>
      <t xml:space="preserve">
KB 10 - Psychoonkologische Betreuung (Gespräch ≥ 25 Min.) - Beschränkt auf Primärfälle
</t>
    </r>
    <r>
      <rPr>
        <b/>
        <sz val="11"/>
        <color theme="2" tint="-0.749992370372631"/>
        <rFont val="Arial"/>
        <family val="2"/>
      </rPr>
      <t xml:space="preserve">(KB 10 - Psycho-oncological care (Consultation ≥ 25 min.) - restricted to primary cases) </t>
    </r>
  </si>
  <si>
    <r>
      <rPr>
        <sz val="11"/>
        <color indexed="8"/>
        <rFont val="Arial"/>
        <family val="2"/>
      </rPr>
      <t>OncoBox Brust (OncoBox Breast Cancer)</t>
    </r>
    <r>
      <rPr>
        <b/>
        <sz val="11"/>
        <color indexed="8"/>
        <rFont val="Arial"/>
        <family val="2"/>
      </rPr>
      <t xml:space="preserve">
KB 11 - Beratung Sozialdienst
</t>
    </r>
    <r>
      <rPr>
        <b/>
        <sz val="11"/>
        <color theme="2" tint="-0.749992370372631"/>
        <rFont val="Arial"/>
        <family val="2"/>
      </rPr>
      <t>(KB 11 - Counselling social services)</t>
    </r>
  </si>
  <si>
    <r>
      <rPr>
        <sz val="11"/>
        <color indexed="8"/>
        <rFont val="Arial"/>
        <family val="2"/>
      </rPr>
      <t>OncoBox Brust (OncoBox Breast Cancer)</t>
    </r>
    <r>
      <rPr>
        <b/>
        <sz val="11"/>
        <color indexed="8"/>
        <rFont val="Arial"/>
        <family val="2"/>
      </rPr>
      <t xml:space="preserve">
KB 11b - Beratung Sozialdienst - Beschränkt auf Primärfälle - Beschränkt auf Primärfälle
</t>
    </r>
    <r>
      <rPr>
        <b/>
        <sz val="11"/>
        <color theme="2" tint="-0.749992370372631"/>
        <rFont val="Arial"/>
        <family val="2"/>
      </rPr>
      <t>(KB 11b - Counselling social services - restricted to primary cases)</t>
    </r>
  </si>
  <si>
    <r>
      <rPr>
        <sz val="11"/>
        <color indexed="8"/>
        <rFont val="Arial"/>
        <family val="2"/>
      </rPr>
      <t>OncoBox Brust (OncoBox Breast Cancer)</t>
    </r>
    <r>
      <rPr>
        <b/>
        <sz val="11"/>
        <color indexed="8"/>
        <rFont val="Arial"/>
        <family val="2"/>
      </rPr>
      <t xml:space="preserve">
KB 13 - Prätherapeutische histologische Sicherung
</t>
    </r>
    <r>
      <rPr>
        <b/>
        <sz val="11"/>
        <color theme="2" tint="-0.749992370372631"/>
        <rFont val="Arial"/>
        <family val="2"/>
      </rPr>
      <t>(KB 13 - Pretherapeutic histological confirmation)</t>
    </r>
  </si>
  <si>
    <r>
      <rPr>
        <sz val="11"/>
        <color indexed="8"/>
        <rFont val="Arial"/>
        <family val="2"/>
      </rPr>
      <t>OncoBox Brust (OncoBox Breast Cancer)</t>
    </r>
    <r>
      <rPr>
        <b/>
        <sz val="11"/>
        <color indexed="8"/>
        <rFont val="Arial"/>
        <family val="2"/>
      </rPr>
      <t xml:space="preserve">
</t>
    </r>
    <r>
      <rPr>
        <b/>
        <sz val="11"/>
        <rFont val="Arial"/>
        <family val="2"/>
      </rPr>
      <t xml:space="preserve">KB 15 - Anzahl operative Eingriffe für R0-Resektion bei BET
</t>
    </r>
    <r>
      <rPr>
        <b/>
        <sz val="11"/>
        <color theme="2" tint="-0.749992370372631"/>
        <rFont val="Arial"/>
        <family val="2"/>
      </rPr>
      <t>(KB-15 - Number of surgical procedures for R0 resection for BCS)</t>
    </r>
    <r>
      <rPr>
        <b/>
        <sz val="11"/>
        <rFont val="Arial"/>
        <family val="2"/>
      </rPr>
      <t xml:space="preserve">
</t>
    </r>
    <r>
      <rPr>
        <b/>
        <sz val="11"/>
        <color indexed="8"/>
        <rFont val="Arial"/>
        <family val="2"/>
      </rPr>
      <t xml:space="preserve">
</t>
    </r>
  </si>
  <si>
    <r>
      <t xml:space="preserve">Operierte Primärfälle mit BET und R0
</t>
    </r>
    <r>
      <rPr>
        <sz val="10"/>
        <color theme="2" tint="-0.749992370372631"/>
        <rFont val="Arial"/>
        <family val="2"/>
      </rPr>
      <t>(Surgical primary cases with BCS and R0)</t>
    </r>
  </si>
  <si>
    <r>
      <rPr>
        <sz val="11"/>
        <color indexed="8"/>
        <rFont val="Arial"/>
        <family val="2"/>
      </rPr>
      <t>OncoBox Brust (OncoBox Breast Cancer)</t>
    </r>
    <r>
      <rPr>
        <b/>
        <sz val="11"/>
        <color indexed="8"/>
        <rFont val="Arial"/>
        <family val="2"/>
      </rPr>
      <t xml:space="preserve">
</t>
    </r>
    <r>
      <rPr>
        <b/>
        <sz val="11"/>
        <rFont val="Arial"/>
        <family val="2"/>
      </rPr>
      <t>KB 16 - Brusterhaltendes Vorgehen bei pT1</t>
    </r>
    <r>
      <rPr>
        <b/>
        <sz val="11"/>
        <color indexed="8"/>
        <rFont val="Arial"/>
        <family val="2"/>
      </rPr>
      <t xml:space="preserve">
</t>
    </r>
    <r>
      <rPr>
        <b/>
        <sz val="11"/>
        <color theme="2" tint="-0.749992370372631"/>
        <rFont val="Arial"/>
        <family val="2"/>
      </rPr>
      <t>(KB 16 - Breast-conserving procedure for pT1)</t>
    </r>
  </si>
  <si>
    <r>
      <t xml:space="preserve">Operierte Primärfälle mit pT1 
(inkl. (y)pT1)
</t>
    </r>
    <r>
      <rPr>
        <sz val="10"/>
        <color theme="2" tint="-0.749992370372631"/>
        <rFont val="Arial"/>
        <family val="2"/>
      </rPr>
      <t>(Surgical primary cases with pT1 (incl. (y)pT1))</t>
    </r>
  </si>
  <si>
    <r>
      <rPr>
        <sz val="11"/>
        <color indexed="8"/>
        <rFont val="Arial"/>
        <family val="2"/>
      </rPr>
      <t>OncoBox Brust (OncoBox Breast Cancer)</t>
    </r>
    <r>
      <rPr>
        <b/>
        <sz val="11"/>
        <color indexed="8"/>
        <rFont val="Arial"/>
        <family val="2"/>
      </rPr>
      <t xml:space="preserve">
</t>
    </r>
    <r>
      <rPr>
        <b/>
        <sz val="11"/>
        <rFont val="Arial"/>
        <family val="2"/>
      </rPr>
      <t>KB 17</t>
    </r>
    <r>
      <rPr>
        <b/>
        <sz val="11"/>
        <color indexed="8"/>
        <rFont val="Arial"/>
        <family val="2"/>
      </rPr>
      <t xml:space="preserve"> - Mastektomien
</t>
    </r>
    <r>
      <rPr>
        <b/>
        <sz val="11"/>
        <color theme="2" tint="-0.749992370372631"/>
        <rFont val="Arial"/>
        <family val="2"/>
      </rPr>
      <t>(KB 17 - Mastectomies)</t>
    </r>
  </si>
  <si>
    <r>
      <t xml:space="preserve">Operierte Primärfälle
</t>
    </r>
    <r>
      <rPr>
        <sz val="10"/>
        <color theme="2" tint="-0.749992370372631"/>
        <rFont val="Arial"/>
        <family val="2"/>
      </rPr>
      <t>(Surgical primary cases)</t>
    </r>
  </si>
  <si>
    <r>
      <rPr>
        <sz val="11"/>
        <color indexed="8"/>
        <rFont val="Arial"/>
        <family val="2"/>
      </rPr>
      <t>OncoBox Brust (OncoBox Breast Cancer)</t>
    </r>
    <r>
      <rPr>
        <b/>
        <sz val="11"/>
        <color indexed="8"/>
        <rFont val="Arial"/>
        <family val="2"/>
      </rPr>
      <t xml:space="preserve">
</t>
    </r>
    <r>
      <rPr>
        <b/>
        <sz val="11"/>
        <rFont val="Arial"/>
        <family val="2"/>
      </rPr>
      <t xml:space="preserve">KB 18 </t>
    </r>
    <r>
      <rPr>
        <b/>
        <sz val="11"/>
        <color indexed="8"/>
        <rFont val="Arial"/>
        <family val="2"/>
      </rPr>
      <t xml:space="preserve">- LK-Entfernung bei DCIS
</t>
    </r>
    <r>
      <rPr>
        <b/>
        <sz val="11"/>
        <color theme="2" tint="-0.749992370372631"/>
        <rFont val="Arial"/>
        <family val="2"/>
      </rPr>
      <t>(KB 18 - Lymph node removal in the case of DCIS)</t>
    </r>
  </si>
  <si>
    <r>
      <t xml:space="preserve">Primärfälle mit DCIS und abgeschlossener operativer Therapie und BET  
</t>
    </r>
    <r>
      <rPr>
        <sz val="10"/>
        <color theme="2" tint="-0.749992370372631"/>
        <rFont val="Arial"/>
        <family val="2"/>
      </rPr>
      <t>(Primary cases DCIS and completed surgical therapy and BCS)</t>
    </r>
  </si>
  <si>
    <r>
      <rPr>
        <sz val="11"/>
        <color indexed="8"/>
        <rFont val="Arial"/>
        <family val="2"/>
      </rPr>
      <t>OncoBox Brust (OncoBox Breast Cancer)</t>
    </r>
    <r>
      <rPr>
        <b/>
        <sz val="11"/>
        <color indexed="8"/>
        <rFont val="Arial"/>
        <family val="2"/>
      </rPr>
      <t xml:space="preserve">
KB</t>
    </r>
    <r>
      <rPr>
        <b/>
        <sz val="11"/>
        <rFont val="Arial"/>
        <family val="2"/>
      </rPr>
      <t xml:space="preserve"> 21</t>
    </r>
    <r>
      <rPr>
        <b/>
        <sz val="11"/>
        <color indexed="8"/>
        <rFont val="Arial"/>
        <family val="2"/>
      </rPr>
      <t xml:space="preserve"> - Intraoperative Präparateradio-/-sonographie
</t>
    </r>
    <r>
      <rPr>
        <b/>
        <sz val="11"/>
        <color theme="2" tint="-0.749992370372631"/>
        <rFont val="Arial"/>
        <family val="2"/>
      </rPr>
      <t>(KB 21 - Intraoperative sample radiography / sonography)</t>
    </r>
  </si>
  <si>
    <r>
      <t>Operationen mit präoperativer Drahtmarkierung gesteuert durch Mammographie oder Sonographie
(</t>
    </r>
    <r>
      <rPr>
        <sz val="10"/>
        <color theme="2" tint="-0.749992370372631"/>
        <rFont val="Arial"/>
        <family val="2"/>
      </rPr>
      <t>Surgical procedures with preoperative wire marking guided by mammography or sonography)</t>
    </r>
  </si>
  <si>
    <r>
      <rPr>
        <sz val="11"/>
        <color indexed="8"/>
        <rFont val="Arial"/>
        <family val="2"/>
      </rPr>
      <t>OncoBox Brust (OncoBox Breast Cancer)</t>
    </r>
    <r>
      <rPr>
        <b/>
        <sz val="11"/>
        <color indexed="8"/>
        <rFont val="Arial"/>
        <family val="2"/>
      </rPr>
      <t xml:space="preserve">
</t>
    </r>
    <r>
      <rPr>
        <b/>
        <sz val="11"/>
        <rFont val="Arial"/>
        <family val="2"/>
      </rPr>
      <t>KB 21b</t>
    </r>
    <r>
      <rPr>
        <b/>
        <sz val="11"/>
        <color indexed="8"/>
        <rFont val="Arial"/>
        <family val="2"/>
      </rPr>
      <t xml:space="preserve"> - Intraoperative Präparateradio-/-sonographie - Beschränkt auf Primärfälle
</t>
    </r>
    <r>
      <rPr>
        <b/>
        <sz val="11"/>
        <color theme="2" tint="-0.749992370372631"/>
        <rFont val="Arial"/>
        <family val="2"/>
      </rPr>
      <t>(KB 21b - Intraoperative sample radiography / sonography - restricted to primary cases)</t>
    </r>
  </si>
  <si>
    <r>
      <t xml:space="preserve">Operationen mit präoperativer Drahtmarkierung gesteuert durch Mammographie oder Sonographie
</t>
    </r>
    <r>
      <rPr>
        <sz val="10"/>
        <color theme="2" tint="-0.749992370372631"/>
        <rFont val="Arial"/>
        <family val="2"/>
      </rPr>
      <t>(Surgical procedures with preoperative wire marking guided by mammography or sonography)</t>
    </r>
  </si>
  <si>
    <r>
      <rPr>
        <sz val="11"/>
        <color indexed="8"/>
        <rFont val="Arial"/>
        <family val="2"/>
      </rPr>
      <t>OncoBox Brust (OncoBox Breast Cancer)</t>
    </r>
    <r>
      <rPr>
        <b/>
        <sz val="11"/>
        <color indexed="8"/>
        <rFont val="Arial"/>
        <family val="2"/>
      </rPr>
      <t xml:space="preserve">
</t>
    </r>
    <r>
      <rPr>
        <b/>
        <sz val="11"/>
        <rFont val="Arial"/>
        <family val="2"/>
      </rPr>
      <t>KB 22</t>
    </r>
    <r>
      <rPr>
        <b/>
        <sz val="11"/>
        <color indexed="8"/>
        <rFont val="Arial"/>
        <family val="2"/>
      </rPr>
      <t xml:space="preserve"> - Revisionsoperationen
</t>
    </r>
    <r>
      <rPr>
        <b/>
        <sz val="11"/>
        <color theme="2" tint="-0.749992370372631"/>
        <rFont val="Arial"/>
        <family val="2"/>
      </rPr>
      <t>(KB 22 - Revision surgeries)</t>
    </r>
  </si>
  <si>
    <r>
      <rPr>
        <sz val="11"/>
        <color indexed="8"/>
        <rFont val="Arial"/>
        <family val="2"/>
      </rPr>
      <t>OncoBox Brust (OncoBox Breast Cancer)</t>
    </r>
    <r>
      <rPr>
        <b/>
        <sz val="11"/>
        <color indexed="8"/>
        <rFont val="Arial"/>
        <family val="2"/>
      </rPr>
      <t xml:space="preserve">
KB 9 - Endokrine Therapie bei Metastasierung
</t>
    </r>
    <r>
      <rPr>
        <b/>
        <sz val="11"/>
        <color theme="2" tint="-0.749992370372631"/>
        <rFont val="Arial"/>
        <family val="2"/>
      </rPr>
      <t>(KB 9 - Endocrine therapy for metastasis)</t>
    </r>
  </si>
  <si>
    <r>
      <rPr>
        <sz val="11"/>
        <rFont val="Arial"/>
        <family val="2"/>
      </rPr>
      <t>Strahlentherapie nach BET bei DCIS</t>
    </r>
    <r>
      <rPr>
        <sz val="11"/>
        <color theme="2" tint="-0.749992370372631"/>
        <rFont val="Arial"/>
        <family val="2"/>
      </rPr>
      <t xml:space="preserve">
Radiotherapy after BCS in the case of DCIS</t>
    </r>
  </si>
  <si>
    <r>
      <rPr>
        <sz val="11"/>
        <rFont val="Arial"/>
        <family val="2"/>
      </rPr>
      <t>Endokrine Therapie bei Metastasierung (keine Berechnung)</t>
    </r>
    <r>
      <rPr>
        <sz val="11"/>
        <color theme="2" tint="-0.749992370372631"/>
        <rFont val="Arial"/>
        <family val="2"/>
      </rPr>
      <t xml:space="preserve">
Endocrine therapy for metastasis (no calculation)</t>
    </r>
  </si>
  <si>
    <r>
      <rPr>
        <sz val="11"/>
        <rFont val="Arial"/>
        <family val="2"/>
      </rPr>
      <t>Psychoonkologische Betreuung (Gespräch ≥ 25 Min.) (keine Berechnung)</t>
    </r>
    <r>
      <rPr>
        <sz val="11"/>
        <color theme="1"/>
        <rFont val="Arial"/>
        <family val="2"/>
      </rPr>
      <t xml:space="preserve">
</t>
    </r>
    <r>
      <rPr>
        <sz val="11"/>
        <color theme="2" tint="-0.749992370372631"/>
        <rFont val="Arial"/>
        <family val="2"/>
      </rPr>
      <t>Psycho-oncological care (Consultation ≥ 25 min.) (no calculation)</t>
    </r>
  </si>
  <si>
    <r>
      <t xml:space="preserve">Psychoonkologische Betreuung (Gespräch ≥ 25 Min.) (Berechnung auf Primärfälle beschränkt)
</t>
    </r>
    <r>
      <rPr>
        <sz val="11"/>
        <color theme="2" tint="-0.749992370372631"/>
        <rFont val="Arial"/>
        <family val="2"/>
      </rPr>
      <t>Psycho-oncological care (Consultation ≥ 25 min.) (restricted to primary cases)</t>
    </r>
  </si>
  <si>
    <r>
      <rPr>
        <sz val="11"/>
        <rFont val="Arial"/>
        <family val="2"/>
      </rPr>
      <t>Beratung Sozialdienst (keine Berechnung)</t>
    </r>
    <r>
      <rPr>
        <sz val="11"/>
        <color theme="1"/>
        <rFont val="Arial"/>
        <family val="2"/>
      </rPr>
      <t xml:space="preserve">
</t>
    </r>
    <r>
      <rPr>
        <sz val="11"/>
        <color theme="2" tint="-0.749992370372631"/>
        <rFont val="Arial"/>
        <family val="2"/>
      </rPr>
      <t>Counselling social services (no calculation)</t>
    </r>
  </si>
  <si>
    <r>
      <t xml:space="preserve">Beratung Sozialdienst (Berechnung auf Primärfälle beschränkt)
</t>
    </r>
    <r>
      <rPr>
        <sz val="11"/>
        <color theme="2" tint="-0.749992370372631"/>
        <rFont val="Arial"/>
        <family val="2"/>
      </rPr>
      <t>Counselling social services (restricted to primary cases)</t>
    </r>
  </si>
  <si>
    <r>
      <t xml:space="preserve">Prätherapeutische histologische Sicherung
</t>
    </r>
    <r>
      <rPr>
        <sz val="11"/>
        <color theme="2" tint="-0.749992370372631"/>
        <rFont val="Arial"/>
        <family val="2"/>
      </rPr>
      <t>Pretherapeutic histological confirmation</t>
    </r>
  </si>
  <si>
    <r>
      <rPr>
        <sz val="11"/>
        <rFont val="Arial"/>
        <family val="2"/>
      </rPr>
      <t>Anzahl operative Eingriffe für R0-Resektion bei BET</t>
    </r>
    <r>
      <rPr>
        <sz val="11"/>
        <color theme="2" tint="-0.749992370372631"/>
        <rFont val="Arial"/>
        <family val="2"/>
      </rPr>
      <t xml:space="preserve">
Number of surgical procedures for R0 resection for BCS</t>
    </r>
  </si>
  <si>
    <r>
      <rPr>
        <sz val="11"/>
        <rFont val="Arial"/>
        <family val="2"/>
      </rPr>
      <t>Brusterhaltendes Vorgehen bei pT1</t>
    </r>
    <r>
      <rPr>
        <sz val="11"/>
        <color theme="1"/>
        <rFont val="Arial"/>
        <family val="2"/>
      </rPr>
      <t xml:space="preserve">
</t>
    </r>
    <r>
      <rPr>
        <sz val="11"/>
        <color theme="2" tint="-0.749992370372631"/>
        <rFont val="Arial"/>
        <family val="2"/>
      </rPr>
      <t>Breast-conserving procedure for pT1</t>
    </r>
  </si>
  <si>
    <r>
      <t xml:space="preserve">Mastektomien
</t>
    </r>
    <r>
      <rPr>
        <sz val="11"/>
        <color theme="2" tint="-0.749992370372631"/>
        <rFont val="Arial"/>
        <family val="2"/>
      </rPr>
      <t>Mastectomies</t>
    </r>
  </si>
  <si>
    <r>
      <t xml:space="preserve">LK-Entfernung bei DCIS
</t>
    </r>
    <r>
      <rPr>
        <sz val="11"/>
        <color theme="2" tint="-0.749992370372631"/>
        <rFont val="Arial"/>
        <family val="2"/>
      </rPr>
      <t>Lymph node removal in the case of DCIS</t>
    </r>
  </si>
  <si>
    <r>
      <t xml:space="preserve">Intraoperative Präparateradio-/-sonographie (keine Berechnung)
</t>
    </r>
    <r>
      <rPr>
        <sz val="11"/>
        <color theme="2" tint="-0.749992370372631"/>
        <rFont val="Arial"/>
        <family val="2"/>
      </rPr>
      <t>Intraoperative sample radiography / sonography (no calculation)</t>
    </r>
  </si>
  <si>
    <r>
      <t xml:space="preserve">Intraoperative Präparateradio-/-sonographie (Berechnung auf Primärfälle beschränkt)
</t>
    </r>
    <r>
      <rPr>
        <sz val="11"/>
        <color theme="2" tint="-0.749992370372631"/>
        <rFont val="Arial"/>
        <family val="2"/>
      </rPr>
      <t>Intraoperative sample radiography / sonography (restricted to primary cases)</t>
    </r>
  </si>
  <si>
    <r>
      <t xml:space="preserve">Revisionsoperationen
</t>
    </r>
    <r>
      <rPr>
        <sz val="11"/>
        <color theme="2" tint="-0.749992370372631"/>
        <rFont val="Arial"/>
        <family val="2"/>
      </rPr>
      <t>Revision surgeries</t>
    </r>
  </si>
  <si>
    <r>
      <t xml:space="preserve">Alleinige Sentinellymphknoten-Entfernung (SLNE) bei pN0 (Frauen)
</t>
    </r>
    <r>
      <rPr>
        <sz val="11"/>
        <color theme="2" tint="-0.749992370372631"/>
        <rFont val="Arial"/>
        <family val="2"/>
      </rPr>
      <t>Only sentinel lymphonodectomy (SLNE) for pN0 (women)</t>
    </r>
  </si>
  <si>
    <r>
      <t xml:space="preserve">Alleinige Sentinellymphknoten-Entfernung (SLNE) bei pN0 (Männer)
</t>
    </r>
    <r>
      <rPr>
        <sz val="11"/>
        <color theme="2" tint="-0.749992370372631"/>
        <rFont val="Arial"/>
        <family val="2"/>
      </rPr>
      <t>Only sentinel lymphonodectomy (SLNE) for pN0 (men)</t>
    </r>
  </si>
  <si>
    <r>
      <rPr>
        <sz val="11"/>
        <color indexed="8"/>
        <rFont val="Arial"/>
        <family val="2"/>
      </rPr>
      <t>OncoBox Brust (OncoBox Breast Cancer)</t>
    </r>
    <r>
      <rPr>
        <b/>
        <sz val="11"/>
        <color indexed="8"/>
        <rFont val="Arial"/>
        <family val="2"/>
      </rPr>
      <t xml:space="preserve">
</t>
    </r>
    <r>
      <rPr>
        <b/>
        <sz val="11"/>
        <rFont val="Arial"/>
        <family val="2"/>
      </rPr>
      <t>KB 20a</t>
    </r>
    <r>
      <rPr>
        <b/>
        <sz val="11"/>
        <color indexed="8"/>
        <rFont val="Arial"/>
        <family val="2"/>
      </rPr>
      <t xml:space="preserve"> - Alleinige Sentinellymphknoten-Entfernung (SLNE)</t>
    </r>
    <r>
      <rPr>
        <b/>
        <sz val="11"/>
        <rFont val="Arial"/>
        <family val="2"/>
      </rPr>
      <t xml:space="preserve"> bei pN0 (Frauen)</t>
    </r>
    <r>
      <rPr>
        <b/>
        <sz val="11"/>
        <color indexed="8"/>
        <rFont val="Arial"/>
        <family val="2"/>
      </rPr>
      <t xml:space="preserve">
</t>
    </r>
    <r>
      <rPr>
        <b/>
        <sz val="11"/>
        <color theme="2" tint="-0.749992370372631"/>
        <rFont val="Arial"/>
        <family val="2"/>
      </rPr>
      <t>(KB 20a - Only sentinel lymphonodectomy (SLNE) for pN0 (women))</t>
    </r>
  </si>
  <si>
    <r>
      <rPr>
        <sz val="11"/>
        <color indexed="8"/>
        <rFont val="Arial"/>
        <family val="2"/>
      </rPr>
      <t>OncoBox Brust (OncoBox Breast Cancer)</t>
    </r>
    <r>
      <rPr>
        <b/>
        <sz val="11"/>
        <color indexed="8"/>
        <rFont val="Arial"/>
        <family val="2"/>
      </rPr>
      <t xml:space="preserve">
</t>
    </r>
    <r>
      <rPr>
        <b/>
        <sz val="11"/>
        <rFont val="Arial"/>
        <family val="2"/>
      </rPr>
      <t>KB 20b</t>
    </r>
    <r>
      <rPr>
        <b/>
        <sz val="11"/>
        <color indexed="8"/>
        <rFont val="Arial"/>
        <family val="2"/>
      </rPr>
      <t xml:space="preserve"> - Alleinige Sentinellymphknoten-Entfernung (SLNE) bei p</t>
    </r>
    <r>
      <rPr>
        <b/>
        <sz val="11"/>
        <rFont val="Arial"/>
        <family val="2"/>
      </rPr>
      <t>N0 (Männer)</t>
    </r>
    <r>
      <rPr>
        <b/>
        <sz val="11"/>
        <color indexed="8"/>
        <rFont val="Arial"/>
        <family val="2"/>
      </rPr>
      <t xml:space="preserve">
</t>
    </r>
    <r>
      <rPr>
        <b/>
        <sz val="11"/>
        <color theme="2" tint="-0.749992370372631"/>
        <rFont val="Arial"/>
        <family val="2"/>
      </rPr>
      <t>(KB 20b - Only sentinel lymphonodectomy (SLNE) for pN0 (men))</t>
    </r>
  </si>
  <si>
    <r>
      <rPr>
        <sz val="8"/>
        <rFont val="Arial"/>
        <family val="2"/>
      </rPr>
      <t>2) Primärtumor weder klinisch noch pathologisch nachweisbar bei positiven Lymphknoten und ohne primärer Metastasierung</t>
    </r>
    <r>
      <rPr>
        <sz val="8"/>
        <color indexed="8"/>
        <rFont val="Arial"/>
        <family val="2"/>
      </rPr>
      <t xml:space="preserve">
</t>
    </r>
    <r>
      <rPr>
        <sz val="8"/>
        <color theme="2" tint="-0.749992370372631"/>
        <rFont val="Arial"/>
        <family val="2"/>
      </rPr>
      <t>( 2) Primary tumour not detectable clinically or pathologically with positive lymph nodes and no primary metastasis)</t>
    </r>
  </si>
  <si>
    <r>
      <rPr>
        <sz val="8"/>
        <rFont val="Arial"/>
        <family val="2"/>
      </rPr>
      <t xml:space="preserve">1) Angabe des  Tumorstatus, der je nach Therapie pathologisch (pT, pN, pM) oder klinisch (cT, cN, cM) sein kann. Beispiele:
       a) operierter, nicht neoadjuvanter vorbehandelter Fall: Angabe pathologischer Tumorstatus (pT)
       b) neoadjuvant vorbehandelter und operierter Fall oder ein nicht operierter Fall oder ein Fall mit pT0 nach Biopsie </t>
    </r>
    <r>
      <rPr>
        <strike/>
        <sz val="8"/>
        <rFont val="Arial"/>
        <family val="2"/>
      </rPr>
      <t xml:space="preserve">
</t>
    </r>
    <r>
      <rPr>
        <sz val="8"/>
        <rFont val="Arial"/>
        <family val="2"/>
      </rPr>
      <t xml:space="preserve">           und Nachresektion: klinischer Tumorstatus (cT)
( </t>
    </r>
    <r>
      <rPr>
        <sz val="8"/>
        <color theme="2" tint="-0.749992370372631"/>
        <rFont val="Arial"/>
        <family val="2"/>
      </rPr>
      <t>1) Details of the tumourstatus, which depending on therapy, may be pathological (pT, pN, pM) or clinical (cT, cN, cM). Examples:
       a) operated, non-neoadjuvant pretreated case: Details of pathological tumour status (pT) 
       b) neoadjuvant pretreated and operated case or a non-operated case or a case with pT0 after biopsy and second-look resection: clinical tumour status (cT) )</t>
    </r>
    <r>
      <rPr>
        <sz val="8"/>
        <color indexed="8"/>
        <rFont val="Arial"/>
        <family val="2"/>
      </rPr>
      <t xml:space="preserve">
</t>
    </r>
  </si>
  <si>
    <r>
      <t xml:space="preserve">Gesamt </t>
    </r>
    <r>
      <rPr>
        <b/>
        <vertAlign val="superscript"/>
        <sz val="8"/>
        <color indexed="8"/>
        <rFont val="Arial Black"/>
        <family val="2"/>
      </rPr>
      <t xml:space="preserve">7)
</t>
    </r>
    <r>
      <rPr>
        <sz val="8"/>
        <color theme="2" tint="-0.749992370372631"/>
        <rFont val="Arial Black"/>
        <family val="2"/>
      </rPr>
      <t>(Total</t>
    </r>
    <r>
      <rPr>
        <vertAlign val="superscript"/>
        <sz val="8"/>
        <color theme="2" tint="-0.749992370372631"/>
        <rFont val="Arial Black"/>
        <family val="2"/>
      </rPr>
      <t xml:space="preserve"> 7)</t>
    </r>
    <r>
      <rPr>
        <sz val="8"/>
        <color theme="2" tint="-0.749992370372631"/>
        <rFont val="Arial Black"/>
        <family val="2"/>
      </rPr>
      <t>)</t>
    </r>
  </si>
  <si>
    <r>
      <t xml:space="preserve"> Primärfälle Mammakarzinom
</t>
    </r>
    <r>
      <rPr>
        <sz val="9"/>
        <color theme="2" tint="-0.749992370372631"/>
        <rFont val="Arial"/>
        <family val="2"/>
      </rPr>
      <t>(primary cases mammary carcinoma)</t>
    </r>
  </si>
  <si>
    <r>
      <t xml:space="preserve">Auffällig-
keiten *
</t>
    </r>
    <r>
      <rPr>
        <sz val="9"/>
        <rFont val="Arial"/>
        <family val="2"/>
      </rPr>
      <t>(</t>
    </r>
    <r>
      <rPr>
        <sz val="9"/>
        <color theme="2" tint="-0.749992370372631"/>
        <rFont val="Arial"/>
        <family val="2"/>
      </rPr>
      <t>Conspicuities *)</t>
    </r>
  </si>
  <si>
    <r>
      <t xml:space="preserve">Daten-
qualität in %
</t>
    </r>
    <r>
      <rPr>
        <sz val="9"/>
        <color theme="2" tint="-0.749992370372631"/>
        <rFont val="Arial"/>
        <family val="2"/>
      </rPr>
      <t>(Quality of data in %)</t>
    </r>
  </si>
  <si>
    <r>
      <t xml:space="preserve">Patientinnen (Frauen)
</t>
    </r>
    <r>
      <rPr>
        <sz val="8"/>
        <color theme="2" tint="-0.749992370372631"/>
        <rFont val="Arial"/>
        <family val="2"/>
      </rPr>
      <t>(patients (women))</t>
    </r>
  </si>
  <si>
    <r>
      <t xml:space="preserve">Patienten (Männer)
</t>
    </r>
    <r>
      <rPr>
        <sz val="8"/>
        <color theme="2" tint="-0.749992370372631"/>
        <rFont val="Arial"/>
        <family val="2"/>
      </rPr>
      <t>(patients (men))</t>
    </r>
  </si>
  <si>
    <r>
      <t xml:space="preserve">Gesamt
</t>
    </r>
    <r>
      <rPr>
        <sz val="9"/>
        <color theme="2" tint="-0.749992370372631"/>
        <rFont val="Arial"/>
        <family val="2"/>
      </rPr>
      <t>(total)</t>
    </r>
  </si>
  <si>
    <t>nicht 
zuzuordnen</t>
  </si>
  <si>
    <r>
      <t xml:space="preserve">Operierte Primärfälle
</t>
    </r>
    <r>
      <rPr>
        <sz val="9"/>
        <color theme="2" tint="-0.749992370372631"/>
        <rFont val="Arial"/>
        <family val="2"/>
      </rPr>
      <t>(Surgical primary cases)</t>
    </r>
  </si>
  <si>
    <r>
      <t xml:space="preserve">   Mit BET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(With BCS </t>
    </r>
    <r>
      <rPr>
        <vertAlign val="superscript"/>
        <sz val="8"/>
        <color theme="2" tint="-0.749992370372631"/>
        <rFont val="Arial"/>
        <family val="2"/>
      </rPr>
      <t>3)</t>
    </r>
    <r>
      <rPr>
        <sz val="8"/>
        <color theme="2" tint="-0.749992370372631"/>
        <rFont val="Arial"/>
        <family val="2"/>
      </rPr>
      <t>)</t>
    </r>
  </si>
  <si>
    <r>
      <t xml:space="preserve">davon operierte Primärfälle
mit neoadjuvanter oder präoperativer systemischer Therapie 
</t>
    </r>
    <r>
      <rPr>
        <sz val="8"/>
        <color theme="2" tint="-0.749992370372631"/>
        <rFont val="Arial"/>
        <family val="2"/>
      </rPr>
      <t>(incl. surgical primary cases with neoadjuvant / preoperative systemic treatment)</t>
    </r>
  </si>
  <si>
    <r>
      <t xml:space="preserve">   Mit Mastektomien</t>
    </r>
    <r>
      <rPr>
        <b/>
        <sz val="9"/>
        <color indexed="8"/>
        <rFont val="Arial"/>
        <family val="2"/>
      </rPr>
      <t xml:space="preserve"> </t>
    </r>
    <r>
      <rPr>
        <vertAlign val="superscript"/>
        <sz val="8"/>
        <color indexed="8"/>
        <rFont val="Arial Black"/>
        <family val="2"/>
      </rPr>
      <t>3)</t>
    </r>
    <r>
      <rPr>
        <sz val="8"/>
        <color indexed="8"/>
        <rFont val="Arial Black"/>
        <family val="2"/>
      </rPr>
      <t xml:space="preserve">
   </t>
    </r>
    <r>
      <rPr>
        <sz val="8"/>
        <color theme="2" tint="-0.749992370372631"/>
        <rFont val="Arial Black"/>
        <family val="2"/>
      </rPr>
      <t xml:space="preserve">(With mastectomies </t>
    </r>
    <r>
      <rPr>
        <vertAlign val="superscript"/>
        <sz val="8"/>
        <color theme="2" tint="-0.749992370372631"/>
        <rFont val="Arial Black"/>
        <family val="2"/>
      </rPr>
      <t>3)</t>
    </r>
    <r>
      <rPr>
        <sz val="8"/>
        <color theme="2" tint="-0.749992370372631"/>
        <rFont val="Arial Black"/>
        <family val="2"/>
      </rPr>
      <t>)</t>
    </r>
  </si>
  <si>
    <t xml:space="preserve">Eine präopertive Drahtmarkierung wurde durchgeführt. Bei dem intraoperativen Präparatröngten ist der Status unbekannt.
</t>
  </si>
  <si>
    <r>
      <rPr>
        <sz val="8"/>
        <rFont val="Arial"/>
        <family val="2"/>
      </rPr>
      <t xml:space="preserve">Das Feld "Drahtmarkierung - Präoperativ" ist leer. Wurde keine Drahtmarkierung </t>
    </r>
    <r>
      <rPr>
        <sz val="8"/>
        <color theme="1"/>
        <rFont val="Arial"/>
        <family val="2"/>
      </rPr>
      <t>durchgeführt, kann N für nicht durchgeführt angegeben werden.</t>
    </r>
  </si>
  <si>
    <r>
      <t>Erkrankung</t>
    </r>
    <r>
      <rPr>
        <b/>
        <vertAlign val="superscript"/>
        <sz val="9"/>
        <rFont val="Arial"/>
        <family val="2"/>
      </rPr>
      <t xml:space="preserve"> 
</t>
    </r>
    <r>
      <rPr>
        <b/>
        <sz val="9"/>
        <color theme="2" tint="-0.749992370372631"/>
        <rFont val="Arial"/>
        <family val="2"/>
      </rPr>
      <t>(Disease)</t>
    </r>
  </si>
  <si>
    <r>
      <t>Erkrankung</t>
    </r>
    <r>
      <rPr>
        <b/>
        <vertAlign val="superscript"/>
        <sz val="9"/>
        <rFont val="Arial"/>
        <family val="2"/>
      </rPr>
      <t xml:space="preserve"> 
</t>
    </r>
    <r>
      <rPr>
        <sz val="9"/>
        <color theme="2" tint="-0.749992370372631"/>
        <rFont val="Arial"/>
        <family val="2"/>
      </rPr>
      <t>(Disease)</t>
    </r>
  </si>
  <si>
    <r>
      <t xml:space="preserve">   Mit BET</t>
    </r>
    <r>
      <rPr>
        <sz val="8"/>
        <color indexed="8"/>
        <rFont val="Arial Black"/>
        <family val="2"/>
      </rPr>
      <t xml:space="preserve">
</t>
    </r>
    <r>
      <rPr>
        <sz val="8"/>
        <color theme="2" tint="-0.749992370372631"/>
        <rFont val="Arial"/>
        <family val="2"/>
      </rPr>
      <t xml:space="preserve">   (With BCS</t>
    </r>
    <r>
      <rPr>
        <sz val="8"/>
        <color theme="2" tint="-0.749992370372631"/>
        <rFont val="Arial"/>
        <family val="2"/>
      </rPr>
      <t>)</t>
    </r>
  </si>
  <si>
    <r>
      <t xml:space="preserve">   Mit Mastektomien
   </t>
    </r>
    <r>
      <rPr>
        <sz val="8"/>
        <color theme="2" tint="-0.749992370372631"/>
        <rFont val="Arial"/>
        <family val="2"/>
      </rPr>
      <t>(With mastectomies)</t>
    </r>
  </si>
  <si>
    <r>
      <t xml:space="preserve">(jedes T inkl. Tis/Tx, </t>
    </r>
    <r>
      <rPr>
        <vertAlign val="superscript"/>
        <sz val="8"/>
        <rFont val="Arial"/>
        <family val="2"/>
      </rPr>
      <t xml:space="preserve"> </t>
    </r>
    <r>
      <rPr>
        <sz val="8"/>
        <rFont val="Arial"/>
        <family val="2"/>
      </rPr>
      <t>M0)</t>
    </r>
  </si>
  <si>
    <r>
      <t xml:space="preserve">Patientinnen (Frauen)
</t>
    </r>
    <r>
      <rPr>
        <sz val="9"/>
        <color theme="2" tint="-0.749992370372631"/>
        <rFont val="Arial"/>
        <family val="2"/>
      </rPr>
      <t>(patients (women))</t>
    </r>
  </si>
  <si>
    <r>
      <t xml:space="preserve">Patienten (Männer)
</t>
    </r>
    <r>
      <rPr>
        <sz val="9"/>
        <color theme="2" tint="-0.749992370372631"/>
        <rFont val="Arial"/>
        <family val="2"/>
      </rPr>
      <t>(patients (men))</t>
    </r>
  </si>
  <si>
    <r>
      <t>Primärfälle gesamt</t>
    </r>
    <r>
      <rPr>
        <sz val="9"/>
        <rFont val="Arial"/>
        <family val="2"/>
      </rPr>
      <t xml:space="preserve">
</t>
    </r>
    <r>
      <rPr>
        <sz val="9"/>
        <color theme="2" tint="-0.749992370372631"/>
        <rFont val="Arial"/>
        <family val="2"/>
      </rPr>
      <t>(pimary cases total)</t>
    </r>
  </si>
  <si>
    <r>
      <t xml:space="preserve">beidseitig (synchron)
</t>
    </r>
    <r>
      <rPr>
        <sz val="8"/>
        <color theme="2" tint="-0.749992370372631"/>
        <rFont val="Arial"/>
        <family val="2"/>
      </rPr>
      <t>(bilateral (synchronous))</t>
    </r>
  </si>
  <si>
    <r>
      <t xml:space="preserve">einseitig
</t>
    </r>
    <r>
      <rPr>
        <sz val="8"/>
        <color theme="2" tint="-0.749992370372631"/>
        <rFont val="Arial"/>
        <family val="2"/>
      </rPr>
      <t>(unilateral)</t>
    </r>
  </si>
  <si>
    <r>
      <t xml:space="preserve">Primärfälle
</t>
    </r>
    <r>
      <rPr>
        <sz val="9"/>
        <color theme="2" tint="-0.749992370372631"/>
        <rFont val="Arial"/>
        <family val="2"/>
      </rPr>
      <t>(primary cases)</t>
    </r>
  </si>
  <si>
    <r>
      <t xml:space="preserve">Gesamt
</t>
    </r>
    <r>
      <rPr>
        <sz val="9"/>
        <color theme="2" tint="-0.749992370372631"/>
        <rFont val="Arial"/>
        <family val="2"/>
      </rPr>
      <t>(Total)</t>
    </r>
  </si>
  <si>
    <r>
      <t xml:space="preserve">Auffällig-
keiten
</t>
    </r>
    <r>
      <rPr>
        <b/>
        <sz val="9"/>
        <color theme="2" tint="-0.749992370372631"/>
        <rFont val="Arial"/>
        <family val="2"/>
      </rPr>
      <t>(Conspicuities)</t>
    </r>
  </si>
  <si>
    <r>
      <t xml:space="preserve">Primärfälle bei Männer und Frauen
</t>
    </r>
    <r>
      <rPr>
        <sz val="9"/>
        <color indexed="8"/>
        <rFont val="Arial"/>
        <family val="2"/>
      </rPr>
      <t xml:space="preserve">(Ausgewähltes Kennzahlenjahr 2019)
</t>
    </r>
    <r>
      <rPr>
        <sz val="9"/>
        <color theme="2" tint="-0.749992370372631"/>
        <rFont val="Arial"/>
        <family val="2"/>
      </rPr>
      <t>(pimary cases in men and women, selected indicator year 2019)</t>
    </r>
  </si>
  <si>
    <t>≠ XXX &amp; leer (empty)
d.h. wenn es weniger oder mehr als drei Buchstaben gibt und das Feld nicht leer ist (i.e. if there are less or more than three letters and the field is not empty)</t>
  </si>
  <si>
    <r>
      <t xml:space="preserve">Primärfälle bei Männer und Frauen </t>
    </r>
    <r>
      <rPr>
        <b/>
        <vertAlign val="superscript"/>
        <sz val="8"/>
        <color indexed="8"/>
        <rFont val="Arial"/>
        <family val="2"/>
      </rPr>
      <t>1)</t>
    </r>
    <r>
      <rPr>
        <b/>
        <sz val="8"/>
        <color indexed="8"/>
        <rFont val="Arial"/>
        <family val="2"/>
      </rPr>
      <t xml:space="preserve">
</t>
    </r>
    <r>
      <rPr>
        <sz val="8"/>
        <color indexed="8"/>
        <rFont val="Arial Black"/>
        <family val="2"/>
      </rPr>
      <t xml:space="preserve">(Ausgewähltes Kennzahlenjahr 2019)
</t>
    </r>
    <r>
      <rPr>
        <sz val="8"/>
        <color theme="2" tint="-0.749992370372631"/>
        <rFont val="Arial Black"/>
        <family val="2"/>
      </rPr>
      <t xml:space="preserve">(primary cases in men and women </t>
    </r>
    <r>
      <rPr>
        <vertAlign val="superscript"/>
        <sz val="8"/>
        <color theme="2" tint="-0.749992370372631"/>
        <rFont val="Arial Black"/>
        <family val="2"/>
      </rPr>
      <t>1)</t>
    </r>
    <r>
      <rPr>
        <sz val="8"/>
        <color theme="2" tint="-0.749992370372631"/>
        <rFont val="Arial Black"/>
        <family val="2"/>
      </rPr>
      <t>, selected indicator year 2019)</t>
    </r>
  </si>
  <si>
    <r>
      <t xml:space="preserve">Nenner Nr. 5
</t>
    </r>
    <r>
      <rPr>
        <sz val="10"/>
        <color theme="2" tint="-0.749992370372631"/>
        <rFont val="Arial"/>
        <family val="2"/>
      </rPr>
      <t>(population indicator 5)</t>
    </r>
  </si>
  <si>
    <r>
      <t xml:space="preserve">Nenner Nr. 11b
</t>
    </r>
    <r>
      <rPr>
        <sz val="10"/>
        <color theme="2" tint="-0.749992370372631"/>
        <rFont val="Arial"/>
        <family val="2"/>
      </rPr>
      <t>(population indicator 11b)</t>
    </r>
  </si>
  <si>
    <r>
      <t xml:space="preserve">Nenner Nr. 12b
</t>
    </r>
    <r>
      <rPr>
        <sz val="10"/>
        <color theme="2" tint="-0.749992370372631"/>
        <rFont val="Arial"/>
        <family val="2"/>
      </rPr>
      <t>(population indicator 12b)</t>
    </r>
  </si>
  <si>
    <r>
      <t xml:space="preserve">Nenner Nr. 10b
</t>
    </r>
    <r>
      <rPr>
        <sz val="10"/>
        <color theme="2" tint="-0.749992370372631"/>
        <rFont val="Arial"/>
        <family val="2"/>
      </rPr>
      <t>(population indicator 10b)</t>
    </r>
  </si>
  <si>
    <r>
      <t xml:space="preserve">Nenner Nr. 18
</t>
    </r>
    <r>
      <rPr>
        <sz val="10"/>
        <color theme="2" tint="-0.749992370372631"/>
        <rFont val="Arial"/>
        <family val="2"/>
      </rPr>
      <t>(population indicator 18)</t>
    </r>
  </si>
  <si>
    <r>
      <t xml:space="preserve">Nenner Nr. 21b
</t>
    </r>
    <r>
      <rPr>
        <sz val="10"/>
        <color theme="2" tint="-0.749992370372631"/>
        <rFont val="Arial"/>
        <family val="2"/>
      </rPr>
      <t>(population indicator 21b)</t>
    </r>
  </si>
  <si>
    <r>
      <t xml:space="preserve">Nenner Nr. 7
</t>
    </r>
    <r>
      <rPr>
        <sz val="10"/>
        <color theme="2" tint="-0.749992370372631"/>
        <rFont val="Arial"/>
        <family val="2"/>
      </rPr>
      <t>(population indicator 7)</t>
    </r>
  </si>
  <si>
    <t>KB-14b (Primärfälle)</t>
  </si>
  <si>
    <t>CR 14b (Primary cases)</t>
  </si>
  <si>
    <r>
      <rPr>
        <sz val="7"/>
        <rFont val="Arial"/>
        <family val="2"/>
      </rPr>
      <t>10) Ausgelöst durch die Follow-Up-Strukturen der Krebsregister (Latenzzeit Vollzähligkeit der Registrierung von Zielereignissen) ist es für die letzten beiden Kalenderjahre ausreichend, die aufgeschlüsselten Primärfälle (Spalte D-G) anzugeben.</t>
    </r>
    <r>
      <rPr>
        <sz val="7"/>
        <color rgb="FFFF0000"/>
        <rFont val="Arial"/>
        <family val="2"/>
      </rPr>
      <t xml:space="preserve">
</t>
    </r>
    <r>
      <rPr>
        <sz val="7"/>
        <color theme="2" tint="-0.749992370372631"/>
        <rFont val="Arial"/>
        <family val="2"/>
      </rPr>
      <t>(10) Caused by the structure of the Cancer registries (lag time of completeness of case and event registration) it suffices to declare the primary cases of the previous two years divided by tumour stadium (column D-G).)</t>
    </r>
  </si>
  <si>
    <r>
      <t xml:space="preserve">2020 </t>
    </r>
    <r>
      <rPr>
        <vertAlign val="superscript"/>
        <sz val="7"/>
        <rFont val="Arial"/>
        <family val="2"/>
      </rPr>
      <t>10)</t>
    </r>
  </si>
  <si>
    <r>
      <t>2019</t>
    </r>
    <r>
      <rPr>
        <vertAlign val="superscript"/>
        <sz val="7"/>
        <rFont val="Arial"/>
        <family val="2"/>
      </rPr>
      <t xml:space="preserve"> 10)</t>
    </r>
  </si>
  <si>
    <t>Anteil Studienpatienten (keine Berechnung)
Share of study patients (no calculation)</t>
  </si>
  <si>
    <t>Anteil Studienpatienten (Berechnung auf Primärfälle beschränkt)
Share of study patients (restricted to primary cases)</t>
  </si>
  <si>
    <t>W = weiblich
M = männlich
D = divers
U = unbekannt</t>
  </si>
  <si>
    <t>W = female
M = male
D = non-binary
U = unknown</t>
  </si>
  <si>
    <t xml:space="preserve">Als nicht-invasiv zählt nur DCIS.
Als invasives Karzinom sind alle Karzinom die in der S3-Leitlinie (S. 358 Version 2018)  aufgeführt werden zugelassen.
</t>
  </si>
  <si>
    <t>M | W | D | U</t>
  </si>
  <si>
    <t xml:space="preserve">M | W | D | U </t>
  </si>
  <si>
    <r>
      <t xml:space="preserve">Stammdaten 
</t>
    </r>
    <r>
      <rPr>
        <b/>
        <sz val="8"/>
        <color theme="1"/>
        <rFont val="Arial"/>
        <family val="2"/>
      </rPr>
      <t>Geschlecht</t>
    </r>
    <r>
      <rPr>
        <b/>
        <sz val="9"/>
        <color rgb="FFFF0000"/>
        <rFont val="Arial"/>
        <family val="2"/>
      </rPr>
      <t xml:space="preserve"> = M | D | U</t>
    </r>
  </si>
  <si>
    <r>
      <rPr>
        <b/>
        <sz val="10"/>
        <rFont val="Arial"/>
        <family val="2"/>
      </rPr>
      <t>ONN</t>
    </r>
    <r>
      <rPr>
        <sz val="10"/>
        <rFont val="Arial"/>
        <family val="2"/>
      </rPr>
      <t xml:space="preserve"> Primärfälle mit:
(ONN primary cases)</t>
    </r>
  </si>
  <si>
    <t>M | D | U</t>
  </si>
  <si>
    <t xml:space="preserve">M | D | U </t>
  </si>
  <si>
    <r>
      <t xml:space="preserve">Stammdaten
</t>
    </r>
    <r>
      <rPr>
        <b/>
        <sz val="8"/>
        <rFont val="Arial"/>
        <family val="2"/>
      </rPr>
      <t>Patienten-Länderkennung</t>
    </r>
  </si>
  <si>
    <r>
      <t xml:space="preserve">W | M | D | U | </t>
    </r>
    <r>
      <rPr>
        <strike/>
        <sz val="8"/>
        <rFont val="Arial"/>
        <family val="2"/>
      </rPr>
      <t>X</t>
    </r>
  </si>
  <si>
    <r>
      <t xml:space="preserve">Fall
Fallinformationen
</t>
    </r>
    <r>
      <rPr>
        <b/>
        <sz val="8"/>
        <rFont val="Arial"/>
        <family val="2"/>
      </rPr>
      <t>Fall-ID; Organ</t>
    </r>
  </si>
  <si>
    <r>
      <t xml:space="preserve">Fall
Fallinformationen
</t>
    </r>
    <r>
      <rPr>
        <b/>
        <sz val="8"/>
        <rFont val="Arial"/>
        <family val="2"/>
      </rPr>
      <t>Fall-ID; 1. Teil Reg.-Nr.</t>
    </r>
  </si>
  <si>
    <r>
      <t xml:space="preserve">Fall
Fallinformationen
</t>
    </r>
    <r>
      <rPr>
        <b/>
        <sz val="8"/>
        <rFont val="Arial"/>
        <family val="2"/>
      </rPr>
      <t>Fall-ID; Haupt- / Nebenstandort</t>
    </r>
  </si>
  <si>
    <r>
      <t xml:space="preserve">Fall
Fallinformationen
</t>
    </r>
    <r>
      <rPr>
        <b/>
        <sz val="8"/>
        <rFont val="Arial"/>
        <family val="2"/>
      </rPr>
      <t>Fall-ID; Fallnummer</t>
    </r>
  </si>
  <si>
    <r>
      <t xml:space="preserve">Fall
Diagnose
</t>
    </r>
    <r>
      <rPr>
        <b/>
        <sz val="8"/>
        <rFont val="Arial"/>
        <family val="2"/>
      </rPr>
      <t>Diagnosesicherheit</t>
    </r>
  </si>
  <si>
    <r>
      <t xml:space="preserve">Fall
Diagnose
</t>
    </r>
    <r>
      <rPr>
        <b/>
        <sz val="8"/>
        <rFont val="Arial"/>
        <family val="2"/>
      </rPr>
      <t>Histologie</t>
    </r>
    <r>
      <rPr>
        <sz val="8"/>
        <rFont val="Arial"/>
        <family val="2"/>
      </rPr>
      <t xml:space="preserve">
</t>
    </r>
  </si>
  <si>
    <r>
      <t xml:space="preserve">Fall
Diagnose
</t>
    </r>
    <r>
      <rPr>
        <b/>
        <sz val="8"/>
        <rFont val="Arial"/>
        <family val="2"/>
      </rPr>
      <t>Prätherapeutisches M</t>
    </r>
  </si>
  <si>
    <r>
      <t xml:space="preserve">Fall
Diagnose
</t>
    </r>
    <r>
      <rPr>
        <b/>
        <sz val="8"/>
        <rFont val="Arial"/>
        <family val="2"/>
      </rPr>
      <t>Histologie Grading</t>
    </r>
  </si>
  <si>
    <r>
      <t>Fall
Tumorkonferenz</t>
    </r>
    <r>
      <rPr>
        <b/>
        <strike/>
        <sz val="8"/>
        <rFont val="Arial"/>
        <family val="2"/>
      </rPr>
      <t xml:space="preserve">
</t>
    </r>
    <r>
      <rPr>
        <b/>
        <sz val="8"/>
        <rFont val="Arial"/>
        <family val="2"/>
      </rPr>
      <t>Zeitpunkt</t>
    </r>
  </si>
  <si>
    <r>
      <t xml:space="preserve">Fall
Operationsverlauf
</t>
    </r>
    <r>
      <rPr>
        <b/>
        <sz val="8"/>
        <rFont val="Arial"/>
        <family val="2"/>
      </rPr>
      <t>Präparatröngten-Intraoperativ</t>
    </r>
  </si>
  <si>
    <r>
      <t>≠ NX &amp; N0 &amp; N0(sn) &amp; N1 &amp; N1mi &amp; N1a &amp; N1b &amp; N1c &amp; N2 &amp; N2a &amp; N2b &amp; N3 &amp; N3a &amp; N3b &amp; N3c</t>
    </r>
    <r>
      <rPr>
        <b/>
        <sz val="8"/>
        <rFont val="Arial"/>
        <family val="2"/>
      </rPr>
      <t xml:space="preserve"> </t>
    </r>
    <r>
      <rPr>
        <sz val="8"/>
        <rFont val="Arial"/>
        <family val="2"/>
      </rPr>
      <t>&amp; leer (empty)</t>
    </r>
  </si>
  <si>
    <r>
      <t xml:space="preserve">Fall
Postoperative Histologie 
</t>
    </r>
    <r>
      <rPr>
        <b/>
        <sz val="8"/>
        <rFont val="Arial"/>
        <family val="2"/>
      </rPr>
      <t>Grading</t>
    </r>
  </si>
  <si>
    <r>
      <t xml:space="preserve">Fall
Postoperative Histologie 
</t>
    </r>
    <r>
      <rPr>
        <b/>
        <sz val="8"/>
        <rFont val="Arial"/>
        <family val="2"/>
      </rPr>
      <t>Histologie</t>
    </r>
  </si>
  <si>
    <r>
      <t xml:space="preserve">Fall
Prozess </t>
    </r>
    <r>
      <rPr>
        <b/>
        <sz val="8"/>
        <rFont val="Arial"/>
        <family val="2"/>
      </rPr>
      <t xml:space="preserve">
Psychoonkologische Betreuung</t>
    </r>
  </si>
  <si>
    <r>
      <t xml:space="preserve">Fall
Prozess
</t>
    </r>
    <r>
      <rPr>
        <b/>
        <sz val="8"/>
        <rFont val="Arial"/>
        <family val="2"/>
      </rPr>
      <t>Beratung Sozialdienst</t>
    </r>
  </si>
  <si>
    <t>A | I | leer (empty)</t>
  </si>
  <si>
    <r>
      <t>P</t>
    </r>
    <r>
      <rPr>
        <sz val="10"/>
        <rFont val="Arial"/>
        <family val="2"/>
      </rPr>
      <t>rimärfälle des Nenners, bei denen eine
Chemotherapie empfohlen wurde</t>
    </r>
    <r>
      <rPr>
        <sz val="10"/>
        <color indexed="8"/>
        <rFont val="Arial"/>
        <family val="2"/>
      </rPr>
      <t xml:space="preserve">
</t>
    </r>
    <r>
      <rPr>
        <sz val="10"/>
        <color theme="2" tint="-0.749992370372631"/>
        <rFont val="Arial"/>
        <family val="2"/>
      </rPr>
      <t>(Primary cases of the denominator for which chemotherapy was recommended)</t>
    </r>
  </si>
  <si>
    <r>
      <t xml:space="preserve">Primärfälle des Nenners, bei denen eine endokrine Therapie empfohlen wurde
</t>
    </r>
    <r>
      <rPr>
        <sz val="10"/>
        <color theme="2" tint="-0.749992370372631"/>
        <rFont val="Arial"/>
        <family val="2"/>
      </rPr>
      <t>(Primary cases of the denominator for which endocrine therapy was recommended)</t>
    </r>
  </si>
  <si>
    <r>
      <t xml:space="preserve">Primärfälle des Nenners, bei denen eine Radiatio begonnen wurde
</t>
    </r>
    <r>
      <rPr>
        <sz val="10"/>
        <color theme="2" tint="-0.749992370372631"/>
        <rFont val="Arial"/>
        <family val="2"/>
      </rPr>
      <t>(Primary cases of the denominator in which radiotherapy was recommended)</t>
    </r>
  </si>
  <si>
    <r>
      <t>Primärf</t>
    </r>
    <r>
      <rPr>
        <sz val="10"/>
        <rFont val="Arial"/>
        <family val="2"/>
      </rPr>
      <t>älle des Nenners</t>
    </r>
    <r>
      <rPr>
        <sz val="10"/>
        <rFont val="Arial"/>
        <family val="2"/>
      </rPr>
      <t>, bei denen eine Trastuzumabtherapie über 1 Jahr empfohlen wurde</t>
    </r>
    <r>
      <rPr>
        <sz val="10"/>
        <color indexed="8"/>
        <rFont val="Arial"/>
        <family val="2"/>
      </rPr>
      <t xml:space="preserve">
</t>
    </r>
    <r>
      <rPr>
        <sz val="10"/>
        <color theme="2" tint="-0.749992370372631"/>
        <rFont val="Arial"/>
        <family val="2"/>
      </rPr>
      <t>(Primary cases of the denominator for which trastuzumab therapy over 1 year was recommended)</t>
    </r>
  </si>
  <si>
    <t>Im Nenner nur Fälle mit invasivem Mammakarzinom
(the population comprises only cases with invasive breast cancer)</t>
  </si>
  <si>
    <t>Im Nenner nur Fälle mit invasivem Mammakarzinom  ≥ pT1c
(the population comprises only cases with invasive breast cancer ≥ pT1c)</t>
  </si>
  <si>
    <r>
      <t>Primärf</t>
    </r>
    <r>
      <rPr>
        <sz val="10"/>
        <rFont val="Arial"/>
        <family val="2"/>
      </rPr>
      <t xml:space="preserve">älle des Nenners </t>
    </r>
    <r>
      <rPr>
        <sz val="10"/>
        <color indexed="8"/>
        <rFont val="Arial"/>
        <family val="2"/>
      </rPr>
      <t>mit prätherapeutischer histologischer Diagnosesicherung durch Stanz- oder Vakuumbiopsie
(</t>
    </r>
    <r>
      <rPr>
        <sz val="10"/>
        <color theme="2" tint="-0.749992370372631"/>
        <rFont val="Arial"/>
        <family val="2"/>
      </rPr>
      <t>Primary cases of the denominator with pretherapeutic histological diagnosis confirmation by punch or vacuum-assisted biopsy)</t>
    </r>
  </si>
  <si>
    <r>
      <t>Pr</t>
    </r>
    <r>
      <rPr>
        <sz val="10"/>
        <rFont val="Arial"/>
        <family val="2"/>
      </rPr>
      <t>imärfälle des Nenners mit nu</t>
    </r>
    <r>
      <rPr>
        <sz val="10"/>
        <color indexed="8"/>
        <rFont val="Arial"/>
        <family val="2"/>
      </rPr>
      <t xml:space="preserve">r 1em operativen Eingriff bis zum endgültigen Operationszustand BET
</t>
    </r>
    <r>
      <rPr>
        <sz val="10"/>
        <color theme="2" tint="-0.749992370372631"/>
        <rFont val="Arial"/>
        <family val="2"/>
      </rPr>
      <t>(Primary cases of the denominator with only one surgical procedure up to final surgical condition BCS)</t>
    </r>
  </si>
  <si>
    <r>
      <rPr>
        <sz val="10"/>
        <rFont val="Arial"/>
        <family val="2"/>
      </rPr>
      <t>Primärfälle des Nenners mit Ma</t>
    </r>
    <r>
      <rPr>
        <sz val="10"/>
        <color indexed="8"/>
        <rFont val="Arial"/>
        <family val="2"/>
      </rPr>
      <t xml:space="preserve">stektomien (endgültiger Operationszustand)
</t>
    </r>
    <r>
      <rPr>
        <sz val="10"/>
        <color theme="2" tint="-0.749992370372631"/>
        <rFont val="Arial"/>
        <family val="2"/>
      </rPr>
      <t xml:space="preserve">(Primary cases of the denominator with mastectomies (final surgical condition)) </t>
    </r>
  </si>
  <si>
    <r>
      <t>Pr</t>
    </r>
    <r>
      <rPr>
        <sz val="10"/>
        <rFont val="Arial"/>
        <family val="2"/>
      </rPr>
      <t>imärfälle des Nenners m</t>
    </r>
    <r>
      <rPr>
        <sz val="10"/>
        <color indexed="8"/>
        <rFont val="Arial"/>
        <family val="2"/>
      </rPr>
      <t xml:space="preserve">it axillärer Lymphknotenentnahme </t>
    </r>
    <r>
      <rPr>
        <sz val="10"/>
        <rFont val="Arial"/>
        <family val="2"/>
      </rPr>
      <t>(primäre Axilladissektion oder Sentinel-Lymphknoten-Entfernung (SNB))</t>
    </r>
    <r>
      <rPr>
        <sz val="10"/>
        <color indexed="8"/>
        <rFont val="Arial"/>
        <family val="2"/>
      </rPr>
      <t xml:space="preserve">
(</t>
    </r>
    <r>
      <rPr>
        <sz val="10"/>
        <color theme="2" tint="-0.749992370372631"/>
        <rFont val="Arial"/>
        <family val="2"/>
      </rPr>
      <t>Primary cases of the denominator with axillary lymph node removal (primary axillary lymph node removal or sentinal lymph node removal))</t>
    </r>
  </si>
  <si>
    <r>
      <t>P</t>
    </r>
    <r>
      <rPr>
        <sz val="10"/>
        <rFont val="Arial"/>
        <family val="2"/>
      </rPr>
      <t>rimärfälle des Nenners, bei denen der Nodalstatus bestimmt wurde</t>
    </r>
    <r>
      <rPr>
        <sz val="10"/>
        <color indexed="8"/>
        <rFont val="Arial"/>
        <family val="2"/>
      </rPr>
      <t xml:space="preserve">
(</t>
    </r>
    <r>
      <rPr>
        <sz val="10"/>
        <color theme="2" tint="-0.749992370372631"/>
        <rFont val="Arial"/>
        <family val="2"/>
      </rPr>
      <t>Primary cases of the denominator for which nodal status was determined)</t>
    </r>
  </si>
  <si>
    <r>
      <t xml:space="preserve">Fall
Diagnose
</t>
    </r>
    <r>
      <rPr>
        <b/>
        <sz val="8"/>
        <color theme="2" tint="-0.749992370372631"/>
        <rFont val="Arial"/>
        <family val="2"/>
      </rPr>
      <t>Prätherapeutisches M</t>
    </r>
    <r>
      <rPr>
        <sz val="8"/>
        <color theme="2" tint="-0.749992370372631"/>
        <rFont val="Arial"/>
        <family val="2"/>
      </rPr>
      <t xml:space="preserve">  </t>
    </r>
  </si>
  <si>
    <r>
      <t xml:space="preserve">Fall
Postoperative Histologie 
</t>
    </r>
    <r>
      <rPr>
        <b/>
        <sz val="8"/>
        <color theme="2" tint="-0.749992370372631"/>
        <rFont val="Arial"/>
        <family val="2"/>
      </rPr>
      <t>pathologisches TNM - pM</t>
    </r>
  </si>
  <si>
    <t xml:space="preserve">W | M | D | U </t>
  </si>
  <si>
    <t>W | M | D | U</t>
  </si>
  <si>
    <r>
      <rPr>
        <sz val="11"/>
        <color theme="2" tint="-0.749992370372631"/>
        <rFont val="Arial"/>
        <family val="2"/>
      </rPr>
      <t>OncoBox Brust (OncoBox Breast Cancer)</t>
    </r>
    <r>
      <rPr>
        <b/>
        <sz val="11"/>
        <color theme="2" tint="-0.749992370372631"/>
        <rFont val="Arial"/>
        <family val="2"/>
      </rPr>
      <t xml:space="preserve">
KB 23 - Therapie der axillären Lymphabflussgebiete bei pN1mi
(KB 23 - Therapy of the axillary lymphatic drainage for pN1mi)</t>
    </r>
  </si>
  <si>
    <t>(y)pN1mi</t>
  </si>
  <si>
    <r>
      <rPr>
        <sz val="10"/>
        <rFont val="Arial"/>
        <family val="2"/>
      </rPr>
      <t>Primärfälle des Nenners mit Revisionsoperationen infolge von postoperativen Komplikationen (nur operierte Primärfälle)</t>
    </r>
    <r>
      <rPr>
        <sz val="10"/>
        <color indexed="8"/>
        <rFont val="Arial"/>
        <family val="2"/>
      </rPr>
      <t xml:space="preserve">
</t>
    </r>
    <r>
      <rPr>
        <sz val="10"/>
        <color theme="2" tint="-0.749992370372631"/>
        <rFont val="Arial"/>
        <family val="2"/>
      </rPr>
      <t>(Primary cases of the denominator with revision surgeries as a consequence of postoperative complications (only surgical primary cases))</t>
    </r>
  </si>
  <si>
    <r>
      <t>Männlich</t>
    </r>
    <r>
      <rPr>
        <sz val="10"/>
        <color theme="2" tint="-0.749992370372631"/>
        <rFont val="Arial"/>
        <family val="2"/>
      </rPr>
      <t xml:space="preserve"> (male)</t>
    </r>
    <r>
      <rPr>
        <sz val="10"/>
        <color theme="1"/>
        <rFont val="Arial"/>
        <family val="2"/>
      </rPr>
      <t xml:space="preserve"> | Weiblich</t>
    </r>
    <r>
      <rPr>
        <sz val="10"/>
        <color theme="2" tint="-0.749992370372631"/>
        <rFont val="Arial"/>
        <family val="2"/>
      </rPr>
      <t xml:space="preserve"> (female) </t>
    </r>
    <r>
      <rPr>
        <sz val="10"/>
        <color theme="1"/>
        <rFont val="Arial"/>
        <family val="2"/>
      </rPr>
      <t xml:space="preserve">| </t>
    </r>
    <r>
      <rPr>
        <sz val="10"/>
        <rFont val="Arial"/>
        <family val="2"/>
      </rPr>
      <t>Divers (non-binary) | Unbekannt (Unknown)</t>
    </r>
  </si>
  <si>
    <t>Männlich (male) = M
Weiblich (female) = W
Divers (non-binary) = D
Unbekannt (unknown) = U</t>
  </si>
  <si>
    <r>
      <t xml:space="preserve">Primärfälle des Nenners, bei denen eine Radiatio empfohlen wurde
</t>
    </r>
    <r>
      <rPr>
        <sz val="10"/>
        <color theme="2" tint="-0.749992370372631"/>
        <rFont val="Arial"/>
        <family val="2"/>
      </rPr>
      <t>(Primary cases of the denominator in which radiotherapy was recommended)</t>
    </r>
  </si>
  <si>
    <r>
      <t xml:space="preserve">Patienten mit neuaufgetretenem (Lokal-) Rezidiv und/oder Fernmetastasen (ohne primär M1 Pat.)
</t>
    </r>
    <r>
      <rPr>
        <sz val="11"/>
        <color theme="2" tint="-0.749992370372631"/>
        <rFont val="Arial"/>
        <family val="2"/>
      </rPr>
      <t>Patients with 1st (local) recurrence and/or distant metastasis (without primary M1 patients)</t>
    </r>
  </si>
  <si>
    <r>
      <t xml:space="preserve">Primärfälle des Nenners, die in der Tumorkonferenz vorgestellt wurden
</t>
    </r>
    <r>
      <rPr>
        <sz val="10"/>
        <color theme="2" tint="-0.749992370372631"/>
        <rFont val="Arial"/>
        <family val="2"/>
      </rPr>
      <t>(Primary cases of the denominator presented in the postoperative tumour board)</t>
    </r>
  </si>
  <si>
    <r>
      <t xml:space="preserve">Alle Fälle im Nenner, die postoperativ in der Tumorkonferenz vorgestellt wurden
</t>
    </r>
    <r>
      <rPr>
        <sz val="10"/>
        <color theme="2" tint="-0.749992370372631"/>
        <rFont val="Arial"/>
        <family val="2"/>
      </rPr>
      <t>(cases in population which are presented in the postoperative tumour board)</t>
    </r>
  </si>
  <si>
    <r>
      <t xml:space="preserve">Alle Primärfälle, die operiert wurden (BET und/oder Mastektomie)
</t>
    </r>
    <r>
      <rPr>
        <sz val="10"/>
        <color theme="2" tint="-0.749992370372631"/>
        <rFont val="Arial"/>
        <family val="2"/>
      </rPr>
      <t>(all primary cases with surgery (BCS and/or mastectomy))</t>
    </r>
  </si>
  <si>
    <r>
      <t xml:space="preserve">BET
</t>
    </r>
    <r>
      <rPr>
        <sz val="10"/>
        <color theme="2" tint="-0.749992370372631"/>
        <rFont val="Arial"/>
        <family val="2"/>
      </rPr>
      <t>(BCS)</t>
    </r>
  </si>
  <si>
    <r>
      <rPr>
        <sz val="11"/>
        <color indexed="8"/>
        <rFont val="Arial"/>
        <family val="2"/>
      </rPr>
      <t>OncoBox Brust (OncoBox Breast Cancer)</t>
    </r>
    <r>
      <rPr>
        <b/>
        <sz val="11"/>
        <color indexed="8"/>
        <rFont val="Arial"/>
        <family val="2"/>
      </rPr>
      <t xml:space="preserve">
KB 1 - Postoperative Fallbesprechung
(</t>
    </r>
    <r>
      <rPr>
        <b/>
        <sz val="11"/>
        <color theme="2" tint="-0.749992370372631"/>
        <rFont val="Arial"/>
        <family val="2"/>
      </rPr>
      <t>KB 1 - Post-operative tumour board)</t>
    </r>
  </si>
  <si>
    <r>
      <t>Primärfälle</t>
    </r>
    <r>
      <rPr>
        <sz val="10"/>
        <rFont val="Arial"/>
        <family val="2"/>
      </rPr>
      <t xml:space="preserve"> des Nenners</t>
    </r>
    <r>
      <rPr>
        <sz val="10"/>
        <color indexed="8"/>
        <rFont val="Arial"/>
        <family val="2"/>
      </rPr>
      <t xml:space="preserve">, die in der prätherapeutischen Tumorkonferenz vorgestellt wurden
</t>
    </r>
    <r>
      <rPr>
        <sz val="10"/>
        <color theme="2" tint="-0.749992370372631"/>
        <rFont val="Arial"/>
        <family val="2"/>
      </rPr>
      <t>(Primary cases of the denominator presented in the pretherapeutic tumour board)</t>
    </r>
  </si>
  <si>
    <r>
      <t xml:space="preserve">Alle Fälle im Nenner, die prätherapeutisch in der Tumorkonferenz vorgestellt wurden
</t>
    </r>
    <r>
      <rPr>
        <sz val="10"/>
        <color theme="2" tint="-0.749992370372631"/>
        <rFont val="Arial"/>
        <family val="2"/>
      </rPr>
      <t>(all cases in the population which are presented in the pretherapeutic tumour board)</t>
    </r>
  </si>
  <si>
    <r>
      <rPr>
        <sz val="11"/>
        <color indexed="8"/>
        <rFont val="Arial"/>
        <family val="2"/>
      </rPr>
      <t>OncoBox Brust (OncoBox Breast Cancer)</t>
    </r>
    <r>
      <rPr>
        <b/>
        <sz val="11"/>
        <color indexed="8"/>
        <rFont val="Arial"/>
        <family val="2"/>
      </rPr>
      <t xml:space="preserve">
KB 2 - Prätherapeutische Fallbesprechung
(</t>
    </r>
    <r>
      <rPr>
        <b/>
        <sz val="11"/>
        <color theme="2" tint="-0.749992370372631"/>
        <rFont val="Arial"/>
        <family val="2"/>
      </rPr>
      <t>KB 2 - Pretherapeutic tumour board)</t>
    </r>
  </si>
  <si>
    <r>
      <t xml:space="preserve">prätherapeutisch vorgestellt
</t>
    </r>
    <r>
      <rPr>
        <sz val="10"/>
        <color theme="2" tint="-0.749992370372631"/>
        <rFont val="Arial"/>
        <family val="2"/>
      </rPr>
      <t>(pretherapeutic presentation)</t>
    </r>
  </si>
  <si>
    <r>
      <t xml:space="preserve">Vorstellung in Tumorkonferenz
</t>
    </r>
    <r>
      <rPr>
        <sz val="10"/>
        <color theme="2" tint="-0.749992370372631"/>
        <rFont val="Arial"/>
        <family val="2"/>
      </rPr>
      <t>(presentation in tumour board)</t>
    </r>
  </si>
  <si>
    <r>
      <rPr>
        <sz val="11"/>
        <color indexed="8"/>
        <rFont val="Arial"/>
        <family val="2"/>
      </rPr>
      <t>OncoBox Brust (OncoBox Breast Cancer)</t>
    </r>
    <r>
      <rPr>
        <b/>
        <sz val="11"/>
        <color indexed="8"/>
        <rFont val="Arial"/>
        <family val="2"/>
      </rPr>
      <t xml:space="preserve">
KB 4 - Strahlentherapie nach BET bei invasivem Mammakarzinom
(</t>
    </r>
    <r>
      <rPr>
        <b/>
        <sz val="11"/>
        <color theme="2" tint="-0.749992370372631"/>
        <rFont val="Arial"/>
        <family val="2"/>
      </rPr>
      <t>KB 4 - Radiotherapy after BCS in the case of invasive breast cancer)</t>
    </r>
  </si>
  <si>
    <r>
      <t xml:space="preserve">Primärfälle mit invasivem Mammakarzinom und BET (ohne primär M1 Pat.)
</t>
    </r>
    <r>
      <rPr>
        <sz val="10"/>
        <color theme="2" tint="-0.749992370372631"/>
        <rFont val="Arial"/>
        <family val="2"/>
      </rPr>
      <t>(Primary cases with an invasive breast cancer  and BCS (without primary M1 pat.))</t>
    </r>
  </si>
  <si>
    <r>
      <t xml:space="preserve">Primärfälle mit DCIS und BET
</t>
    </r>
    <r>
      <rPr>
        <sz val="10"/>
        <color theme="2" tint="-0.749992370372631"/>
        <rFont val="Arial"/>
        <family val="2"/>
      </rPr>
      <t>(Primary cases with DCIS and BCS)</t>
    </r>
  </si>
  <si>
    <r>
      <rPr>
        <sz val="11"/>
        <color indexed="8"/>
        <rFont val="Arial"/>
        <family val="2"/>
      </rPr>
      <t>OncoBox Brust (OncoBox Breast Cancer)</t>
    </r>
    <r>
      <rPr>
        <b/>
        <sz val="11"/>
        <color indexed="8"/>
        <rFont val="Arial"/>
        <family val="2"/>
      </rPr>
      <t xml:space="preserve">
KB 6 - Chemotherapie bei Rez. pos. und nodalpos. Befund  
</t>
    </r>
    <r>
      <rPr>
        <b/>
        <sz val="11"/>
        <color theme="2" tint="-0.749992370372631"/>
        <rFont val="Arial"/>
        <family val="2"/>
      </rPr>
      <t>(KB 6 - Chemotherapy in the case of receptor positive and nodal positive result)</t>
    </r>
  </si>
  <si>
    <r>
      <t xml:space="preserve">Primärfälle mit invasivem Mammakarzinom mit Rez. pos. und nodalpositivem Befund (ohne primär M1 Pat.)
</t>
    </r>
    <r>
      <rPr>
        <sz val="10"/>
        <color theme="2" tint="-0.749992370372631"/>
        <rFont val="Arial"/>
        <family val="2"/>
      </rPr>
      <t>(Primary cases with invasive breast cancer with receptor positive and nodal positive result (without primary M1 pat.))</t>
    </r>
  </si>
  <si>
    <r>
      <rPr>
        <sz val="11"/>
        <color indexed="8"/>
        <rFont val="Arial"/>
        <family val="2"/>
      </rPr>
      <t>OncoBox Brust (OncoBox Breast Cancer)</t>
    </r>
    <r>
      <rPr>
        <b/>
        <sz val="11"/>
        <color indexed="8"/>
        <rFont val="Arial"/>
        <family val="2"/>
      </rPr>
      <t xml:space="preserve">
KB 7 - Endokrine Therapie bei steroidrez. positivem Befund
</t>
    </r>
    <r>
      <rPr>
        <b/>
        <sz val="11"/>
        <color theme="2" tint="-0.749992370372631"/>
        <rFont val="Arial"/>
        <family val="2"/>
      </rPr>
      <t>(KB 7 - Endocrine therapy in the case of steroid receptor positive result)</t>
    </r>
  </si>
  <si>
    <r>
      <t xml:space="preserve">Primärfälle mit invasivem Mammakarzinom mit steroidrez. positivem Befund (ohne primär M1 Pat.)
</t>
    </r>
    <r>
      <rPr>
        <sz val="10"/>
        <color theme="2" tint="-0.749992370372631"/>
        <rFont val="Arial"/>
        <family val="2"/>
      </rPr>
      <t>(Primary cases with invasive breast cancer in the case of steroid rec. positive result (without primary M1 pat.))</t>
    </r>
  </si>
  <si>
    <r>
      <rPr>
        <sz val="11"/>
        <color indexed="8"/>
        <rFont val="Arial"/>
        <family val="2"/>
      </rPr>
      <t>OncoBox Brust (OncoBox Breast Cancer)</t>
    </r>
    <r>
      <rPr>
        <b/>
        <sz val="11"/>
        <color indexed="8"/>
        <rFont val="Arial"/>
        <family val="2"/>
      </rPr>
      <t xml:space="preserve">
KB 8 - Trastuzumabtherapie über 1 Jahr bei HER-2 pos. Befund
</t>
    </r>
    <r>
      <rPr>
        <b/>
        <sz val="11"/>
        <color theme="2" tint="-0.749992370372631"/>
        <rFont val="Arial"/>
        <family val="2"/>
      </rPr>
      <t>(KB 8 - Trastuzumab therapy over 1 year in the case of HER-2 positive result)</t>
    </r>
  </si>
  <si>
    <r>
      <t xml:space="preserve">Primärfälle mit Ersteingriff und Histologie invasives Mammakarzinom oder DCIS
</t>
    </r>
    <r>
      <rPr>
        <sz val="10"/>
        <color theme="2" tint="-0.749992370372631"/>
        <rFont val="Arial"/>
        <family val="2"/>
      </rPr>
      <t>(Primary cases with initial surgery and histology of invasive breast cancer or DCIS)</t>
    </r>
  </si>
  <si>
    <r>
      <t xml:space="preserve">Ersteingriff (BET u./o. Mastektomie)
</t>
    </r>
    <r>
      <rPr>
        <sz val="10"/>
        <color theme="2" tint="-0.749992370372631"/>
        <rFont val="Arial"/>
        <family val="2"/>
      </rPr>
      <t>(initial procedure (BCS and/or mastectomy))</t>
    </r>
  </si>
  <si>
    <r>
      <rPr>
        <sz val="10"/>
        <rFont val="Arial"/>
        <family val="2"/>
      </rPr>
      <t>Primärfälle des Nenners mit BE</t>
    </r>
    <r>
      <rPr>
        <sz val="10"/>
        <color indexed="8"/>
        <rFont val="Arial"/>
        <family val="2"/>
      </rPr>
      <t>T (endgültiger Operationszustand)
(</t>
    </r>
    <r>
      <rPr>
        <sz val="10"/>
        <color theme="2" tint="-0.749992370372631"/>
        <rFont val="Arial"/>
        <family val="2"/>
      </rPr>
      <t>Primary cases of the denominator with BCS (final surgical condition))</t>
    </r>
  </si>
  <si>
    <r>
      <t xml:space="preserve">Alle operierten Primärfälle mit DCIS und BET (keine Mastektomie danach)
</t>
    </r>
    <r>
      <rPr>
        <sz val="10"/>
        <color theme="2" tint="-0.749992370372631"/>
        <rFont val="Arial"/>
        <family val="2"/>
      </rPr>
      <t>(all surgically treated primary cases with a DCIS and BCS (without mastectomy afterwards))</t>
    </r>
  </si>
  <si>
    <r>
      <t>Operierte Primärfälle mit invasivem Mammakarzinom</t>
    </r>
    <r>
      <rPr>
        <sz val="10"/>
        <rFont val="Arial"/>
        <family val="2"/>
      </rPr>
      <t xml:space="preserve"> (ohne primär M1)</t>
    </r>
    <r>
      <rPr>
        <sz val="10"/>
        <color indexed="8"/>
        <rFont val="Arial"/>
        <family val="2"/>
      </rPr>
      <t xml:space="preserve">
</t>
    </r>
    <r>
      <rPr>
        <sz val="10"/>
        <color theme="2" tint="-0.749992370372631"/>
        <rFont val="Arial"/>
        <family val="2"/>
      </rPr>
      <t>(Surgical primary cases with invasive breast cancer (without primary M1))</t>
    </r>
  </si>
  <si>
    <r>
      <rPr>
        <sz val="11"/>
        <color indexed="8"/>
        <rFont val="Arial"/>
        <family val="2"/>
      </rPr>
      <t>OncoBox Brust (OncoBox Breast Cancer)</t>
    </r>
    <r>
      <rPr>
        <b/>
        <sz val="11"/>
        <color indexed="8"/>
        <rFont val="Arial"/>
        <family val="2"/>
      </rPr>
      <t xml:space="preserve">
</t>
    </r>
    <r>
      <rPr>
        <b/>
        <sz val="11"/>
        <rFont val="Arial"/>
        <family val="2"/>
      </rPr>
      <t>KB 19</t>
    </r>
    <r>
      <rPr>
        <b/>
        <sz val="11"/>
        <color indexed="8"/>
        <rFont val="Arial"/>
        <family val="2"/>
      </rPr>
      <t xml:space="preserve"> - Bestimmung Nodalstatus bei invasivem Mammakarzinom
</t>
    </r>
    <r>
      <rPr>
        <b/>
        <sz val="11"/>
        <color theme="2" tint="-0.749992370372631"/>
        <rFont val="Arial"/>
        <family val="2"/>
      </rPr>
      <t>(KB 19 - Determination of nodal status in the case of invasive breast cancer)</t>
    </r>
  </si>
  <si>
    <r>
      <rPr>
        <sz val="10"/>
        <rFont val="Arial"/>
        <family val="2"/>
      </rPr>
      <t>Weibliche Primärfäll</t>
    </r>
    <r>
      <rPr>
        <sz val="10"/>
        <color indexed="8"/>
        <rFont val="Arial"/>
        <family val="2"/>
      </rPr>
      <t xml:space="preserve">e invasives Mammakarzinom und negativem pN-Staging und ohne präoperative tumorspezifische Therapie
</t>
    </r>
    <r>
      <rPr>
        <sz val="10"/>
        <color theme="2" tint="-0.749992370372631"/>
        <rFont val="Arial"/>
        <family val="2"/>
      </rPr>
      <t>(Female primary cases of invasive breast cancer and negative pN staging and without preoperative tumour-specific therapy)</t>
    </r>
  </si>
  <si>
    <r>
      <rPr>
        <sz val="10"/>
        <rFont val="Arial"/>
        <family val="2"/>
      </rPr>
      <t>Männliche Prim</t>
    </r>
    <r>
      <rPr>
        <sz val="10"/>
        <color indexed="8"/>
        <rFont val="Arial"/>
        <family val="2"/>
      </rPr>
      <t xml:space="preserve">ärfälle invasives Mammakarzinom und negativem pN-Staging und ohne präoperative tumorspezifische Therapie
</t>
    </r>
    <r>
      <rPr>
        <sz val="10"/>
        <color theme="2" tint="-0.749992370372631"/>
        <rFont val="Arial"/>
        <family val="2"/>
      </rPr>
      <t>(Male primary cases of invasive breast cancer and negative pN staging and without preoperative tumour-specific therapy)</t>
    </r>
  </si>
  <si>
    <r>
      <t xml:space="preserve">BET / Mastektomie
</t>
    </r>
    <r>
      <rPr>
        <sz val="10"/>
        <color theme="2" tint="-0.749992370372631"/>
        <rFont val="Arial"/>
        <family val="2"/>
      </rPr>
      <t>(BCS / mastectomy)</t>
    </r>
  </si>
  <si>
    <r>
      <t>Primär</t>
    </r>
    <r>
      <rPr>
        <sz val="10"/>
        <rFont val="Arial"/>
        <family val="2"/>
      </rPr>
      <t>fälle des Nenners mit Ther</t>
    </r>
    <r>
      <rPr>
        <sz val="10"/>
        <color indexed="8"/>
        <rFont val="Arial"/>
        <family val="2"/>
      </rPr>
      <t>apie (Axilladissektion oder Radiatio) der axillären Lymphabflussgebiete
(</t>
    </r>
    <r>
      <rPr>
        <sz val="10"/>
        <color theme="2" tint="-0.749992370372631"/>
        <rFont val="Arial"/>
        <family val="2"/>
      </rPr>
      <t>Primary cases of the denominator with therapy (axillary dissection or radiotherapy) of the axillary lymphatic drainage (only surgical primary cases))</t>
    </r>
  </si>
  <si>
    <r>
      <t xml:space="preserve">8) Regelungen bei synchron diagnostizierten Mammakarzinomen in der linken und rechten Brust (werden immer einem Kennzahlenjahr zugeordnet, siehe Fußnote 6 Basisdaten)
      - Ist die Fernmetastasierung nicht eindeutig einem Primärfall zuzuordnen, ist sie beiden Primärfällen zuzuordnen. 
      - Ein Zweittumor ist beiden Primärfällen zuzuordnen. Von Zweittumor wird gesprochen, wenn dieser nach Zeitpunkt der Tumorfreiheit des Primarfalls / der Primärfälle auftritt. </t>
    </r>
    <r>
      <rPr>
        <sz val="7"/>
        <rFont val="Arial"/>
        <family val="2"/>
      </rPr>
      <t xml:space="preserve">
</t>
    </r>
    <r>
      <rPr>
        <sz val="7"/>
        <color theme="2" tint="-0.749992370372631"/>
        <rFont val="Arial"/>
        <family val="2"/>
      </rPr>
      <t>(8) Regulations for synchronously diagnosed bilateral breast cancers (assignment of both primary cases to the same indicator year, see footnote 6 of basic data)
- If the distant metastasis cannot be clearly assigned to one of the primary cases, the metastasis is assigned to both primary cases.
- A secondary tumour is always assigned to both primary cases. Definition secondary tumour: A tumour which is diagnosed after a tumour free status was achieved following the primary case if free of tumour.</t>
    </r>
  </si>
  <si>
    <r>
      <t xml:space="preserve">9) Zweittumore sind:
             - maligne Neuerkrankungen außerhalb der bereits erkrankten Brust (≠ C50) 
             - maligne Neuerkrankungen (jedoch inklusive DCIS, D05.1) in der kontralateralen Brust, die bisher nicht erkrankt war (= C50). Beispiel: Erstdiagnose Mammakarzinom 2006 in der linken Brust  
               </t>
    </r>
    <r>
      <rPr>
        <sz val="7"/>
        <rFont val="Symbol"/>
        <family val="1"/>
        <charset val="2"/>
      </rPr>
      <t>®</t>
    </r>
    <r>
      <rPr>
        <sz val="7"/>
        <rFont val="Arial"/>
        <family val="2"/>
      </rPr>
      <t xml:space="preserve">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r>
    <r>
      <rPr>
        <sz val="7"/>
        <color theme="2" tint="-0.749992370372631"/>
        <rFont val="Arial"/>
        <family val="2"/>
      </rPr>
      <t>(9) Secondary tumours are:
  - malignant neoplasm outside of the affected breast (≠ C50)
  - malignant neoplasm (including DICS, D05.1) in the contralateral breast if that breast had not been affected so far (= C50). Example: Diagnosis of invasive breast cancer of the left breast in 2006, the breast cancer in the right breast in 2012 is a primary case for the indicator year 2012 and is assigned as a secondary tumour to the primary case in 2006)
  - malignant neoplasm in the same breast (histologically delimited from the primary cancer) (= C50, including DCIS, D05.1) are no should not be counted as local recurrence
  - excluded from the aforementioned list are basal cell carcinomas (= basal cell neoplasia, C44, histology ICD-O-3 809-811)
  - Occurrence of death is always related to both primary cases))</t>
    </r>
  </si>
  <si>
    <r>
      <t xml:space="preserve">Postoperative Fallbesprechung
</t>
    </r>
    <r>
      <rPr>
        <sz val="11"/>
        <color theme="2" tint="-0.749992370372631"/>
        <rFont val="Arial"/>
        <family val="2"/>
      </rPr>
      <t>Post-operative tumour board</t>
    </r>
  </si>
  <si>
    <r>
      <t xml:space="preserve">Prätherapeutische Fallbesprechung
</t>
    </r>
    <r>
      <rPr>
        <sz val="11"/>
        <color theme="2" tint="-0.749992370372631"/>
        <rFont val="Arial"/>
        <family val="2"/>
      </rPr>
      <t>Pretherapeutic tumour board</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</si>
  <si>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Tumour board local recurrence/metastases</t>
    </r>
  </si>
  <si>
    <r>
      <rPr>
        <sz val="11"/>
        <rFont val="Arial"/>
        <family val="2"/>
      </rPr>
      <t>Strahlentherapie nach BET bei invasivem Mammakarzinom</t>
    </r>
    <r>
      <rPr>
        <sz val="11"/>
        <color theme="2" tint="-0.749992370372631"/>
        <rFont val="Arial"/>
        <family val="2"/>
      </rPr>
      <t xml:space="preserve">
Radiotherapy after BCS in the case of invasive breast cancer</t>
    </r>
  </si>
  <si>
    <r>
      <rPr>
        <sz val="11"/>
        <rFont val="Arial"/>
        <family val="2"/>
      </rPr>
      <t xml:space="preserve">Chemotherapie bei Rez. pos. und nodalpos. Befund  </t>
    </r>
    <r>
      <rPr>
        <sz val="11"/>
        <color theme="2" tint="-0.749992370372631"/>
        <rFont val="Arial"/>
        <family val="2"/>
      </rPr>
      <t xml:space="preserve">
Chemotherapy in the case of receptor positive and nodal positive result</t>
    </r>
  </si>
  <si>
    <r>
      <rPr>
        <sz val="11"/>
        <rFont val="Arial"/>
        <family val="2"/>
      </rPr>
      <t>Endokrine Therapie bei steroidrez. positivem Befund</t>
    </r>
    <r>
      <rPr>
        <sz val="11"/>
        <color theme="2" tint="-0.749992370372631"/>
        <rFont val="Arial"/>
        <family val="2"/>
      </rPr>
      <t xml:space="preserve">
Endocrine therapy in the case of steroid receptor positive result</t>
    </r>
  </si>
  <si>
    <r>
      <rPr>
        <sz val="11"/>
        <rFont val="Arial"/>
        <family val="2"/>
      </rPr>
      <t>Trastuzumabtherapie über 1 Jahr bei HER-2 pos. Befund</t>
    </r>
    <r>
      <rPr>
        <sz val="11"/>
        <color theme="2" tint="-0.749992370372631"/>
        <rFont val="Arial"/>
        <family val="2"/>
      </rPr>
      <t xml:space="preserve">
Trastuzumab therapy over 1 year in the case of HER-2 positive result</t>
    </r>
  </si>
  <si>
    <r>
      <t xml:space="preserve">Primärfälle Mammakarzinom
</t>
    </r>
    <r>
      <rPr>
        <sz val="11"/>
        <color theme="2" tint="-0.749992370372631"/>
        <rFont val="Arial"/>
        <family val="2"/>
      </rPr>
      <t>Primary cases breast cancer</t>
    </r>
  </si>
  <si>
    <r>
      <t xml:space="preserve">Bestimmung Nodalstatus bei invasivem Mammakarzinom
</t>
    </r>
    <r>
      <rPr>
        <sz val="11"/>
        <color theme="2" tint="-0.749992370372631"/>
        <rFont val="Arial"/>
        <family val="2"/>
      </rPr>
      <t>Determination of nodal status in the case of invasive breast cancer</t>
    </r>
  </si>
  <si>
    <r>
      <t xml:space="preserve">Therapie der axillären Lymphabflussgebiete bei pN1mi
</t>
    </r>
    <r>
      <rPr>
        <sz val="11"/>
        <color theme="2" tint="-0.749992370372631"/>
        <rFont val="Arial"/>
        <family val="2"/>
      </rPr>
      <t>Therapy of the axillary lymphatic drainage for pN1mi</t>
    </r>
  </si>
  <si>
    <t>KB-23 (Lymphabflussgebiete)</t>
  </si>
  <si>
    <r>
      <t xml:space="preserve">präoperative Drahtmarkierung
</t>
    </r>
    <r>
      <rPr>
        <sz val="10"/>
        <color theme="2" tint="-0.749992370372631"/>
        <rFont val="Arial"/>
        <family val="2"/>
      </rPr>
      <t>(preoperative wire localisation)</t>
    </r>
  </si>
  <si>
    <r>
      <t xml:space="preserve">08.08.2019
Müssen Patienten nach neoadjuvanter und operativer Therapie nochmals in der Tumorkonferenz vorgestellt werden?
</t>
    </r>
    <r>
      <rPr>
        <sz val="9"/>
        <color theme="2" tint="-0.749992370372631"/>
        <rFont val="Arial"/>
        <family val="2"/>
      </rPr>
      <t>(Do patients have to be presented again in the tumour board after neoadjuvant and surgical therapy?)</t>
    </r>
  </si>
  <si>
    <r>
      <t xml:space="preserve">Ja, die Patienten müssen nochmals in der postoperativen Tumorkonferenz vorgestellt werden.
</t>
    </r>
    <r>
      <rPr>
        <sz val="9"/>
        <color theme="2" tint="-0.749992370372631"/>
        <rFont val="Arial"/>
        <family val="2"/>
      </rPr>
      <t>(Yes, the patients must be presented again in the postoperative tumour board.)</t>
    </r>
  </si>
  <si>
    <r>
      <t xml:space="preserve">14.07.2016
Wie werden Lokalrezidiv bzw Fernmetas-tasierung gezählt?
</t>
    </r>
    <r>
      <rPr>
        <sz val="9"/>
        <color theme="2" tint="-0.749992370372631"/>
        <rFont val="Arial"/>
        <family val="2"/>
      </rPr>
      <t>(How are local recurrence and distant metastasis counted?)</t>
    </r>
  </si>
  <si>
    <r>
      <t xml:space="preserve">Es wird das 1.Lokalrezidiv bzw die 1. Fernmetastasierung im aktuellen Kalenderjahr gezählt.
</t>
    </r>
    <r>
      <rPr>
        <sz val="9"/>
        <color theme="2" tint="-0.749992370372631"/>
        <rFont val="Arial"/>
        <family val="2"/>
      </rPr>
      <t>(The 1st local relapse or the 1st distant metastasis in the current calendar year is counted.)</t>
    </r>
  </si>
  <si>
    <r>
      <t xml:space="preserve">18.02.2019
Dürfen systemische Kombinationstherapien oder sekundäre endokrine Therapien gezählt werden?
</t>
    </r>
    <r>
      <rPr>
        <sz val="9"/>
        <color theme="2" tint="-0.749992370372631"/>
        <rFont val="Arial"/>
        <family val="2"/>
      </rPr>
      <t>(May systemic combination therapies or secondary endocrine therapies be counted?)</t>
    </r>
  </si>
  <si>
    <r>
      <t xml:space="preserve">Nein. Gezählt wird wie häufig eine endokrine First-Line-Therapie in der metastasierten Situation durchgeführt wurde. Es werden keine sekundären endokrinen Therapien erfasst. Eine Kombination mit anderen Verfahren (OP, Radiatio bzw. anderen systemischen Therapien, die keine Chemotherapie sind) ist möglich.
</t>
    </r>
    <r>
      <rPr>
        <sz val="9"/>
        <color theme="2" tint="-0.749992370372631"/>
        <rFont val="Arial"/>
        <family val="2"/>
      </rPr>
      <t>(No. What is counted is how often a first-line endocrine therapy was carried out in the metastatic situation. Secondary endocrine therapies are not included. A combination with other procedures (surgery, radiotherapy or other systemic therapies that are not chemotherapy) is possible.)</t>
    </r>
  </si>
  <si>
    <r>
      <t xml:space="preserve">18.02.2019
Was bedeutet „endokrinbasierte Therapie“?
</t>
    </r>
    <r>
      <rPr>
        <sz val="9"/>
        <color theme="2" tint="-0.749992370372631"/>
        <rFont val="Arial"/>
        <family val="2"/>
      </rPr>
      <t>(What does "endocrine-based therapy" mean?)</t>
    </r>
  </si>
  <si>
    <r>
      <t xml:space="preserve">Dies bedeutet, dass gleichzeitig andere systemische Therapien, die keine Chemotherapien sind, durchgeführt werden können – sofern erforderlich (z.B. AK-Therapien oder Therapien mit einem CDK4/6- oder mTOR-Inhibitor). Pat. mit vorausgegangener oder simultaner Chemotherapie können weiterhin nicht gezählt werden.
</t>
    </r>
    <r>
      <rPr>
        <sz val="9"/>
        <color theme="2" tint="-0.749992370372631"/>
        <rFont val="Arial"/>
        <family val="2"/>
      </rPr>
      <t>(This means that other systemic therapies that are not chemotherapy can be given at the same time - if necessary (e.g. AK therapies or therapies with a CDK4/6 or mTOR inhibitor). Patients with previous or simultaneous chemotherapy still cannot be counted".)</t>
    </r>
  </si>
  <si>
    <r>
      <t xml:space="preserve">BET
</t>
    </r>
    <r>
      <rPr>
        <sz val="8"/>
        <color theme="2" tint="-0.749992370372631"/>
        <rFont val="Arial"/>
        <family val="2"/>
      </rPr>
      <t>(BCS)</t>
    </r>
  </si>
  <si>
    <r>
      <t xml:space="preserve">25.09.2017 
Zählt ausschließlich eine Axilladissektion oder auch eine Sentinel-Node-Biopsie?
</t>
    </r>
    <r>
      <rPr>
        <sz val="9"/>
        <color theme="2" tint="-0.749992370372631"/>
        <rFont val="Arial"/>
        <family val="2"/>
      </rPr>
      <t>(Does only an axilla dissection or also a sentinel node biopsy count?)</t>
    </r>
    <r>
      <rPr>
        <sz val="9"/>
        <rFont val="Arial"/>
        <family val="2"/>
      </rPr>
      <t xml:space="preserve">
</t>
    </r>
  </si>
  <si>
    <r>
      <t xml:space="preserve">Es zählen alle axillären LKEntfernungen, d.h. sowohl Sentinel-Node-Biopsien als
auch Axilladissektionen.
</t>
    </r>
    <r>
      <rPr>
        <sz val="9"/>
        <color theme="2" tint="-0.749992370372631"/>
        <rFont val="Arial"/>
        <family val="2"/>
      </rPr>
      <t>(All axillary LN removals count, i.e. both sentinel node biopsies and
also axilla dissections.)</t>
    </r>
  </si>
  <si>
    <r>
      <t xml:space="preserve">25.09.2017 
Wird die Teilnahme an der INSEMA-Studie bei Nichterfüllung der Sollvorgabe berücksichtigt?
</t>
    </r>
    <r>
      <rPr>
        <sz val="9"/>
        <color theme="2" tint="-0.749992370372631"/>
        <rFont val="Arial"/>
        <family val="2"/>
      </rPr>
      <t>(Is participation in the INSEMA study taken into account if the target is not met?)</t>
    </r>
    <r>
      <rPr>
        <sz val="9"/>
        <rFont val="Arial"/>
        <family val="2"/>
      </rPr>
      <t xml:space="preserve">
</t>
    </r>
  </si>
  <si>
    <r>
      <t xml:space="preserve">Die Teilnahme an der INSEMA-Studie wird selbstverständlich berücksichtigt; es entstehen keine Hinweise oder Abweichungen durch den Auditor, wenn die Sollvorgabe der Kennzahl aufgrund dessen nicht erfüllt wird.
</t>
    </r>
    <r>
      <rPr>
        <sz val="9"/>
        <color theme="2" tint="-0.749992370372631"/>
        <rFont val="Arial"/>
        <family val="2"/>
      </rPr>
      <t>(Participation in the INSEMA study will of course be taken into account; the auditor will not give any remarks or deviations from the target value if the indicator is not met as a result.)</t>
    </r>
  </si>
  <si>
    <r>
      <t xml:space="preserve">14.07.2016
Dürfen hier auch Patientinnen gezählt werden, bei denen zusätzlich zum SN ein oder mehrere Non-SN entnommen wurden?
</t>
    </r>
    <r>
      <rPr>
        <sz val="10"/>
        <color theme="2" tint="-0.749992370372631"/>
        <rFont val="Arial"/>
        <family val="2"/>
      </rPr>
      <t>(May patients be counted here who have had one or more non-SNs taken in addition to the SN?)</t>
    </r>
  </si>
  <si>
    <r>
      <t xml:space="preserve">Grundsätzlich kann natürlich mehr als 1 LK bei einer SLNE entnommen werden. Entscheidend ist, ob das Zentrum eine SLNE oder eine konventionelle Axilladissektion kodiert. Wenn letztere, dann kann kein SLNE gezählt werden.
</t>
    </r>
    <r>
      <rPr>
        <sz val="10"/>
        <color theme="2" tint="-0.749992370372631"/>
        <rFont val="Arial"/>
        <family val="2"/>
      </rPr>
      <t>(In principle, of course, more than 1 lymph node can be taken in a SLNE. The decisive factor is whether the centre encodes an SLNE or a conventional axilla dissection. If the latter, then no SLNE can be counted".)</t>
    </r>
  </si>
  <si>
    <r>
      <t xml:space="preserve">08.08.2019
Dürfen Primärfälle mit Fernmetastasierung im Nenner erfasst werden?
</t>
    </r>
    <r>
      <rPr>
        <sz val="9"/>
        <color theme="2" tint="-0.749992370372631"/>
        <rFont val="Arial"/>
        <family val="2"/>
      </rPr>
      <t>(May primary cases with remote metastasis be included in the denominator?)</t>
    </r>
    <r>
      <rPr>
        <sz val="9"/>
        <rFont val="Arial"/>
        <family val="2"/>
      </rPr>
      <t xml:space="preserve">
</t>
    </r>
  </si>
  <si>
    <r>
      <t xml:space="preserve">Nein, der Nenner ist auf Primärfälle mit ausschließlicher Mikrometastasierung beschränkt.
</t>
    </r>
    <r>
      <rPr>
        <sz val="9"/>
        <color theme="2" tint="-0.749992370372631"/>
        <rFont val="Arial"/>
        <family val="2"/>
      </rPr>
      <t>(No, the denominator is limited to primary cases with exclusive micrometastasis.)</t>
    </r>
  </si>
  <si>
    <r>
      <t xml:space="preserve">praeth = prätherapeutisch (Festlegung der Gesamttherapiestrategie, z.B. neoadjuvant oder direkte Operation) </t>
    </r>
    <r>
      <rPr>
        <sz val="8"/>
        <color theme="2" tint="-0.749992370372631"/>
        <rFont val="Arial"/>
        <family val="2"/>
      </rPr>
      <t>(pre-therapeutic)</t>
    </r>
    <r>
      <rPr>
        <sz val="8"/>
        <color indexed="8"/>
        <rFont val="Arial"/>
        <family val="2"/>
      </rPr>
      <t xml:space="preserve">
postop = postoperativ (Planung der postoperativen Therapie, z.B. zur Frage adjuvante Therapie) </t>
    </r>
    <r>
      <rPr>
        <sz val="8"/>
        <color theme="2" tint="-0.749992370372631"/>
        <rFont val="Arial"/>
        <family val="2"/>
      </rPr>
      <t>(postoperative)</t>
    </r>
    <r>
      <rPr>
        <sz val="8"/>
        <color indexed="8"/>
        <rFont val="Arial"/>
        <family val="2"/>
      </rPr>
      <t xml:space="preserve">
A = allgemeine Fallbesprechung unabhängig von der aktuellen Therapie </t>
    </r>
    <r>
      <rPr>
        <sz val="8"/>
        <color theme="2" tint="-0.749992370372631"/>
        <rFont val="Arial"/>
        <family val="2"/>
      </rPr>
      <t>(general board, independent of therapy)</t>
    </r>
  </si>
  <si>
    <r>
      <rPr>
        <sz val="11"/>
        <color indexed="8"/>
        <rFont val="Arial"/>
        <family val="2"/>
      </rPr>
      <t>OncoBox Brust (OncoBox Breast Cancer)</t>
    </r>
    <r>
      <rPr>
        <b/>
        <sz val="11"/>
        <color indexed="8"/>
        <rFont val="Arial"/>
        <family val="2"/>
      </rPr>
      <t xml:space="preserve">
</t>
    </r>
    <r>
      <rPr>
        <b/>
        <sz val="11"/>
        <rFont val="Arial"/>
        <family val="2"/>
      </rPr>
      <t>KB 14a</t>
    </r>
    <r>
      <rPr>
        <b/>
        <sz val="11"/>
        <color indexed="8"/>
        <rFont val="Arial"/>
        <family val="2"/>
      </rPr>
      <t xml:space="preserve"> - Primärfälle Mammakarzinom
</t>
    </r>
    <r>
      <rPr>
        <b/>
        <sz val="11"/>
        <color theme="2" tint="-0.749992370372631"/>
        <rFont val="Arial"/>
        <family val="2"/>
      </rPr>
      <t>(KB 14a - Primary cases breast cancer)</t>
    </r>
  </si>
  <si>
    <r>
      <t xml:space="preserve">Zähler KN </t>
    </r>
    <r>
      <rPr>
        <b/>
        <sz val="10"/>
        <rFont val="Arial"/>
        <family val="2"/>
      </rPr>
      <t>14a</t>
    </r>
    <r>
      <rPr>
        <b/>
        <sz val="10"/>
        <color indexed="8"/>
        <rFont val="Arial"/>
        <family val="2"/>
      </rPr>
      <t xml:space="preserve">:
</t>
    </r>
    <r>
      <rPr>
        <b/>
        <sz val="10"/>
        <color theme="2" tint="-0.749992370372631"/>
        <rFont val="Arial"/>
        <family val="2"/>
      </rPr>
      <t xml:space="preserve">(numerator indicator 14a) </t>
    </r>
  </si>
  <si>
    <t>KB-14a (Primärfälle)</t>
  </si>
  <si>
    <t>CR 14a (Primary cases)</t>
  </si>
  <si>
    <t>Als nicht-invasiv zählt nur DCIS.
Als invasives Karzinom sind alle Karzinom die in der S3-Leitlinie (S. 364 Version 2020)  aufgeführt werden zugelassen.</t>
  </si>
  <si>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</si>
  <si>
    <r>
      <t xml:space="preserve">• Pat. und nicht Aufenthalte und nicht Operationen
</t>
    </r>
    <r>
      <rPr>
        <sz val="8"/>
        <color theme="2" tint="-0.749992370372631"/>
        <rFont val="Arial"/>
        <family val="2"/>
      </rPr>
      <t xml:space="preserve">(Patients and not hospital stays or operations)
</t>
    </r>
    <r>
      <rPr>
        <sz val="8"/>
        <rFont val="Arial"/>
        <family val="2"/>
      </rPr>
      <t xml:space="preserve">
• Fall kann nur für 1 Zentrum gezählt werden. Therapieplanung (interdisziplinäre Tumorkonferenz) und Therapiedurchführung über das Brustkrebszentrum (Haupttherapie)
</t>
    </r>
    <r>
      <rPr>
        <sz val="8"/>
        <color theme="2" tint="-0.749992370372631"/>
        <rFont val="Arial"/>
        <family val="2"/>
      </rPr>
      <t>(A case can only be counted for 1 centre. Therapy planning (interdisciplinary tumour board) and therapy administered through the Breast Cancer Centre (main therapy))</t>
    </r>
    <r>
      <rPr>
        <sz val="8"/>
        <rFont val="Arial"/>
        <family val="2"/>
      </rPr>
      <t xml:space="preserve">
</t>
    </r>
  </si>
  <si>
    <r>
      <t xml:space="preserve">Pat. des Nenners, die in der Tumorkonferenz vorgestellt wurden
</t>
    </r>
    <r>
      <rPr>
        <sz val="10"/>
        <color theme="2" tint="-0.749992370372631"/>
        <rFont val="Arial"/>
        <family val="2"/>
      </rPr>
      <t>(Patients of the denominator presented in the tumour board)</t>
    </r>
  </si>
  <si>
    <r>
      <t xml:space="preserve">Pat. mit neuaufgetretenem (Lokal-) Rezidiv und/oder Fernmetastasen (= Kennzahl 14b) (ohne primär M1 Pat.)
</t>
    </r>
    <r>
      <rPr>
        <sz val="10"/>
        <color theme="2" tint="-0.749992370372631"/>
        <rFont val="Arial"/>
        <family val="2"/>
      </rPr>
      <t>('Patients with 1st (local) recurrence and/or with 1st remote metastasis  (= indicator 14b) (without primary M1 pat.))</t>
    </r>
  </si>
  <si>
    <r>
      <t xml:space="preserve">Alle Zentrumspat.
</t>
    </r>
    <r>
      <rPr>
        <sz val="10"/>
        <color theme="2" tint="-0.749992370372631"/>
        <rFont val="Arial"/>
        <family val="2"/>
      </rPr>
      <t>(center cases)</t>
    </r>
  </si>
  <si>
    <r>
      <t xml:space="preserve">Pat. des Nenners, bei denen mit einer endokrinbasierten Therapie im metastasierten Stadium als Firstline-Therapie begonnen wurde
</t>
    </r>
    <r>
      <rPr>
        <sz val="10"/>
        <color theme="2" tint="-0.749992370372631"/>
        <rFont val="Arial"/>
        <family val="2"/>
      </rPr>
      <t>(Patients of the denominator, who were started on endocrine based therapy in the metastasised stage as first-line therapy)</t>
    </r>
  </si>
  <si>
    <r>
      <rPr>
        <sz val="10"/>
        <rFont val="Arial"/>
        <family val="2"/>
      </rPr>
      <t>Pat. mi</t>
    </r>
    <r>
      <rPr>
        <sz val="10"/>
        <color indexed="8"/>
        <rFont val="Arial"/>
        <family val="2"/>
      </rPr>
      <t xml:space="preserve">t steroidrez. pos. und HER2-negativem invasivem Mammakarzinom  mit 1. Fernmetastasierung (inkl. primär M1 Pat.)
</t>
    </r>
    <r>
      <rPr>
        <sz val="10"/>
        <color theme="2" tint="-0.749992370372631"/>
        <rFont val="Arial"/>
        <family val="2"/>
      </rPr>
      <t>(Patients with steroid receptor positive and HER2-negative invasive breast cancer with 1st remote metastasis (incl. primary M1 pat.))</t>
    </r>
  </si>
  <si>
    <r>
      <rPr>
        <sz val="10"/>
        <rFont val="Arial"/>
        <family val="2"/>
      </rPr>
      <t>Pat. des Nenners, die stationär oder ambulant psychoonkologisch betreut wurden (Gesprächsdauer ≥ 25 Min.)</t>
    </r>
    <r>
      <rPr>
        <sz val="10"/>
        <color indexed="8"/>
        <rFont val="Arial"/>
        <family val="2"/>
      </rPr>
      <t xml:space="preserve">
</t>
    </r>
    <r>
      <rPr>
        <sz val="10"/>
        <color theme="2" tint="-0.749992370372631"/>
        <rFont val="Arial"/>
        <family val="2"/>
      </rPr>
      <t>(Patients of the denominator who received psycho-oncological care in an inpatient or outpatient setting (duration of consultation ≥ 25 min))</t>
    </r>
  </si>
  <si>
    <r>
      <rPr>
        <sz val="10"/>
        <rFont val="Arial"/>
        <family val="2"/>
      </rPr>
      <t>Primärfallpat. (= Kennzahl 14a) + Pat. mit neuaufgetretenem (Lokal-) Rezidiv und/oder Fernmetastasen (= Kennzahl 14b) (ohne primär M1 Pat., da bereits in den Primärfällen enthalten)</t>
    </r>
    <r>
      <rPr>
        <sz val="10"/>
        <color indexed="8"/>
        <rFont val="Arial"/>
        <family val="2"/>
      </rPr>
      <t xml:space="preserve">
</t>
    </r>
    <r>
      <rPr>
        <sz val="10"/>
        <color theme="2" tint="-0.749992370372631"/>
        <rFont val="Arial"/>
        <family val="2"/>
      </rPr>
      <t>(Primary Case Patients (= indicator 14a) + Patients with new (local) recurrence and/or distant metastases (= indicator 14b) (without primary M1 pat., since already included in the primary cases))</t>
    </r>
  </si>
  <si>
    <r>
      <t xml:space="preserve">Alle Mammakarzinompat. des Zentrums
</t>
    </r>
    <r>
      <rPr>
        <sz val="10"/>
        <color theme="2" tint="-0.749992370372631"/>
        <rFont val="Arial"/>
        <family val="2"/>
      </rPr>
      <t>(all patients with invasive breast cancer)</t>
    </r>
  </si>
  <si>
    <r>
      <rPr>
        <sz val="10"/>
        <rFont val="Arial"/>
        <family val="2"/>
      </rPr>
      <t>Pat. des Nenners, di</t>
    </r>
    <r>
      <rPr>
        <sz val="10"/>
        <color indexed="8"/>
        <rFont val="Arial"/>
        <family val="2"/>
      </rPr>
      <t xml:space="preserve">e stationär oder ambulant psychoonkologisch betreut wurden (Gesprächsdauer ≥ 25 Min.)
</t>
    </r>
    <r>
      <rPr>
        <sz val="10"/>
        <color theme="2" tint="-0.749992370372631"/>
        <rFont val="Arial"/>
        <family val="2"/>
      </rPr>
      <t>(Patients of the denominator who received psycho-oncological care in an inpatient or outpatient setting (duration of consultation ≥ 25 min))</t>
    </r>
  </si>
  <si>
    <r>
      <rPr>
        <sz val="10"/>
        <rFont val="Arial"/>
        <family val="2"/>
      </rPr>
      <t xml:space="preserve">Primärfallpat. (= Kennzahl 14a) + Patienten mit neuaufgetretenem (Lokal-) Rezidiv und/oder Fernmetastasen (= Kennzahl 14b) (ohne primär M1 Pat., da bereits in den Primärfällen enthalten) 
(Primary Case Patients (= indicator 14a) + Patients with new (local) recurrence and/or </t>
    </r>
    <r>
      <rPr>
        <sz val="10"/>
        <color theme="2" tint="-0.749992370372631"/>
        <rFont val="Arial"/>
        <family val="2"/>
      </rPr>
      <t>distant metastases (= indicator 14b) (without primary M1 pat., since already included in the primary cases))</t>
    </r>
  </si>
  <si>
    <r>
      <t>P</t>
    </r>
    <r>
      <rPr>
        <sz val="10"/>
        <rFont val="Arial"/>
        <family val="2"/>
      </rPr>
      <t xml:space="preserve">at. des Nenners, die stationär oder </t>
    </r>
    <r>
      <rPr>
        <sz val="10"/>
        <color indexed="8"/>
        <rFont val="Arial"/>
        <family val="2"/>
      </rPr>
      <t xml:space="preserve">ambulant durch den Sozialdienst beraten wurden
</t>
    </r>
    <r>
      <rPr>
        <sz val="10"/>
        <color theme="2" tint="-0.749992370372631"/>
        <rFont val="Arial"/>
        <family val="2"/>
      </rPr>
      <t>(Patients of the denominator who received counselling by social services in an inpatient or outpatient setting)</t>
    </r>
  </si>
  <si>
    <t>Primärfallpat. (= Kennzahl 14a) + Pat. mit neuaufgetretenem (Lokal-) Rezidiv und/oder Fernmetastasen (= Kennzahl 14b) (ohne primär M1 Pat.)
(Primary Case Patients (= indicator 14a) + Patients with new (local) recurrence and/or distant metastases (= indicator 14b) (without primary M1 pat., since already included in the primary cases))</t>
  </si>
  <si>
    <r>
      <rPr>
        <sz val="10"/>
        <rFont val="Arial"/>
        <family val="2"/>
      </rPr>
      <t>Pat. des Nenners,</t>
    </r>
    <r>
      <rPr>
        <sz val="10"/>
        <color indexed="8"/>
        <rFont val="Arial"/>
        <family val="2"/>
      </rPr>
      <t xml:space="preserve"> die stationär oder ambulant durch den Sozialdienst beraten wurden
</t>
    </r>
    <r>
      <rPr>
        <sz val="10"/>
        <color theme="2" tint="-0.749992370372631"/>
        <rFont val="Arial"/>
        <family val="2"/>
      </rPr>
      <t>(Patients of the denominator who received counselling by social services in an inpatient or outpatient setting)</t>
    </r>
  </si>
  <si>
    <r>
      <rPr>
        <sz val="10"/>
        <rFont val="Arial"/>
        <family val="2"/>
      </rPr>
      <t>Pat.</t>
    </r>
    <r>
      <rPr>
        <sz val="10"/>
        <color indexed="8"/>
        <rFont val="Arial"/>
        <family val="2"/>
      </rPr>
      <t xml:space="preserve">, die in eine Studie mit Ethikvotum eingebracht wurden
</t>
    </r>
    <r>
      <rPr>
        <sz val="10"/>
        <color theme="2" tint="-0.749992370372631"/>
        <rFont val="Arial"/>
        <family val="2"/>
      </rPr>
      <t>(Patients who were included in a study with an ethical vote)</t>
    </r>
  </si>
  <si>
    <r>
      <t xml:space="preserve">Studienpat. (in Studie mit Ethikvotum)
</t>
    </r>
    <r>
      <rPr>
        <sz val="10"/>
        <color theme="2" tint="-0.749992370372631"/>
        <rFont val="Arial"/>
        <family val="2"/>
      </rPr>
      <t>(patients who were included in a study subject to an ethics vote)</t>
    </r>
  </si>
  <si>
    <r>
      <rPr>
        <sz val="11"/>
        <color indexed="8"/>
        <rFont val="Arial"/>
        <family val="2"/>
      </rPr>
      <t>OncoBox Brust (OncoBox Breast Cancer)</t>
    </r>
    <r>
      <rPr>
        <b/>
        <sz val="11"/>
        <color indexed="8"/>
        <rFont val="Arial"/>
        <family val="2"/>
      </rPr>
      <t xml:space="preserve">
KB 12b - Anteil Studienpat. - Beschränkt auf Primärfälle
</t>
    </r>
    <r>
      <rPr>
        <b/>
        <sz val="11"/>
        <color theme="2" tint="-0.749992370372631"/>
        <rFont val="Arial"/>
        <family val="2"/>
      </rPr>
      <t>(KB 12b - Share of study patients - restricted to primary cases)</t>
    </r>
  </si>
  <si>
    <r>
      <t xml:space="preserve">Pat. mit neuaufgetretenem (Lokal-) Rezidiv und/oder Fernmetastasen (ohne primär M1 Pat.)
</t>
    </r>
    <r>
      <rPr>
        <sz val="10"/>
        <color theme="2" tint="-0.749992370372631"/>
        <rFont val="Arial"/>
        <family val="2"/>
      </rPr>
      <t>(Patients with recent (local) recurrence and/or distant metastases (without primary M1 Pat.))</t>
    </r>
  </si>
  <si>
    <r>
      <rPr>
        <sz val="11"/>
        <rFont val="Arial"/>
        <family val="2"/>
      </rPr>
      <t>OncoBox Brust (OncoBox Breast Cancer)</t>
    </r>
    <r>
      <rPr>
        <b/>
        <sz val="11"/>
        <rFont val="Arial"/>
        <family val="2"/>
      </rPr>
      <t xml:space="preserve">
KB 14b - Pat. mit neuaufgetretenem (Lokal-) Rezidiv und/oder Fernmetastasen (ohne primär M1 Pat.)</t>
    </r>
    <r>
      <rPr>
        <b/>
        <sz val="11"/>
        <color rgb="FFFF0000"/>
        <rFont val="Arial"/>
        <family val="2"/>
      </rPr>
      <t xml:space="preserve">
</t>
    </r>
    <r>
      <rPr>
        <b/>
        <sz val="11"/>
        <color theme="2" tint="-0.749992370372631"/>
        <rFont val="Arial"/>
        <family val="2"/>
      </rPr>
      <t>(KB 14b - Patients with 1st (local) recurrence and/or distant metastasis (without primary M1 patients))</t>
    </r>
  </si>
  <si>
    <r>
      <rPr>
        <sz val="10"/>
        <rFont val="Arial"/>
        <family val="2"/>
      </rPr>
      <t>Primärfälle des Nenners mit alleiniger
Sentinel-Lymphknoten-Entfernung (SNB)</t>
    </r>
    <r>
      <rPr>
        <sz val="10"/>
        <color indexed="8"/>
        <rFont val="Arial"/>
        <family val="2"/>
      </rPr>
      <t xml:space="preserve">
</t>
    </r>
    <r>
      <rPr>
        <sz val="10"/>
        <color theme="2" tint="-0.749992370372631"/>
        <rFont val="Arial"/>
        <family val="2"/>
      </rPr>
      <t>(Primary cases of the denominator with only
sentinel node biopsy)</t>
    </r>
  </si>
  <si>
    <r>
      <rPr>
        <sz val="10"/>
        <rFont val="Arial"/>
        <family val="2"/>
      </rPr>
      <t xml:space="preserve">Primärfälle des Nenners mit alleiniger
Sentinel-Lymphknoten-Entfernung (SNB) 
</t>
    </r>
    <r>
      <rPr>
        <sz val="10"/>
        <color theme="2" tint="-0.749992370372631"/>
        <rFont val="Arial"/>
        <family val="2"/>
      </rPr>
      <t>(Primary cases of the denominator with only
sentinel node biopsy)</t>
    </r>
  </si>
  <si>
    <r>
      <rPr>
        <sz val="10"/>
        <rFont val="Arial"/>
        <family val="2"/>
      </rPr>
      <t xml:space="preserve">Operationen des Nenners mit intraoperativem Präparatröntgen oder mit intraoperativer Präparatsonographie </t>
    </r>
    <r>
      <rPr>
        <sz val="10"/>
        <color indexed="8"/>
        <rFont val="Arial"/>
        <family val="2"/>
      </rPr>
      <t xml:space="preserve">
</t>
    </r>
    <r>
      <rPr>
        <sz val="10"/>
        <color theme="2" tint="-0.749992370372631"/>
        <rFont val="Arial"/>
        <family val="2"/>
      </rPr>
      <t>(Procedures of the denominator with intraoperative sample x-ray or with intraoperative sample sonography)</t>
    </r>
  </si>
  <si>
    <t xml:space="preserve">5 | 6 | 11b </t>
  </si>
  <si>
    <t>12b</t>
  </si>
  <si>
    <t>10b | 17</t>
  </si>
  <si>
    <t>1 | 2 | 4 | 7 | 8 | 13 | 19 | 20a | 20b | 21b</t>
  </si>
  <si>
    <r>
      <rPr>
        <sz val="11"/>
        <color indexed="8"/>
        <rFont val="Arial"/>
        <family val="2"/>
      </rPr>
      <t>OncoBox Brust (OncoBox Breast Cancer)</t>
    </r>
    <r>
      <rPr>
        <b/>
        <sz val="11"/>
        <color indexed="8"/>
        <rFont val="Arial"/>
        <family val="2"/>
      </rPr>
      <t xml:space="preserve">
KB 12 - Anteil S</t>
    </r>
    <r>
      <rPr>
        <b/>
        <sz val="11"/>
        <rFont val="Arial"/>
        <family val="2"/>
      </rPr>
      <t>tudienpat.</t>
    </r>
    <r>
      <rPr>
        <b/>
        <sz val="11"/>
        <color indexed="8"/>
        <rFont val="Arial"/>
        <family val="2"/>
      </rPr>
      <t xml:space="preserve">
</t>
    </r>
    <r>
      <rPr>
        <b/>
        <sz val="11"/>
        <color theme="2" tint="-0.749992370372631"/>
        <rFont val="Arial"/>
        <family val="2"/>
      </rPr>
      <t>(KB 12 - Share of study patients)</t>
    </r>
  </si>
  <si>
    <r>
      <t xml:space="preserve">Fall
Diagnose
</t>
    </r>
    <r>
      <rPr>
        <b/>
        <sz val="8"/>
        <color rgb="FFFF0000"/>
        <rFont val="Arial"/>
        <family val="2"/>
      </rPr>
      <t>Prätherapeutisches T</t>
    </r>
  </si>
  <si>
    <t>TX | T0 | Tis | Tis (DCIS) | leer</t>
  </si>
  <si>
    <t>Präth. nicht invasiv
(Preth. non-invasive)</t>
  </si>
  <si>
    <r>
      <t xml:space="preserve">Primärfälle invasives Mammakarzinom, pN1mi </t>
    </r>
    <r>
      <rPr>
        <strike/>
        <sz val="10"/>
        <color rgb="FFFF0000"/>
        <rFont val="Arial"/>
        <family val="2"/>
      </rPr>
      <t>(inkl. (y)pN1mi)</t>
    </r>
    <r>
      <rPr>
        <sz val="10"/>
        <color rgb="FFFF0000"/>
        <rFont val="Arial"/>
        <family val="2"/>
      </rPr>
      <t xml:space="preserve"> ohne neoadj. Chemotherapie</t>
    </r>
    <r>
      <rPr>
        <sz val="10"/>
        <rFont val="Arial"/>
        <family val="2"/>
      </rPr>
      <t xml:space="preserve">
</t>
    </r>
    <r>
      <rPr>
        <sz val="10"/>
        <color theme="2" tint="-0.749992370372631"/>
        <rFont val="Arial"/>
        <family val="2"/>
      </rPr>
      <t xml:space="preserve">(Primary cases with invasive breast cancer, pN1mi </t>
    </r>
    <r>
      <rPr>
        <strike/>
        <sz val="10"/>
        <color theme="2" tint="-0.749992370372631"/>
        <rFont val="Arial"/>
        <family val="2"/>
      </rPr>
      <t>(incl. (y)pN1mi)</t>
    </r>
    <r>
      <rPr>
        <sz val="10"/>
        <color theme="2" tint="-0.749992370372631"/>
        <rFont val="Arial"/>
        <family val="2"/>
      </rPr>
      <t xml:space="preserve"> without neoadj. chemotherapy)</t>
    </r>
  </si>
  <si>
    <r>
      <rPr>
        <sz val="10"/>
        <rFont val="Arial"/>
        <family val="2"/>
      </rPr>
      <t xml:space="preserve">Primärfälle mit invasivem Mammakarzinom mit HER-2 pos. Befund ≥ pT1c </t>
    </r>
    <r>
      <rPr>
        <sz val="10"/>
        <color rgb="FF00B050"/>
        <rFont val="Arial"/>
        <family val="2"/>
      </rPr>
      <t>(bei neoadj. vorbehandelten u. bei nicht operierten Pat: ≥ cT1c)</t>
    </r>
    <r>
      <rPr>
        <sz val="10"/>
        <rFont val="Arial"/>
        <family val="2"/>
      </rPr>
      <t xml:space="preserve"> </t>
    </r>
    <r>
      <rPr>
        <sz val="10"/>
        <color indexed="8"/>
        <rFont val="Arial"/>
        <family val="2"/>
      </rPr>
      <t xml:space="preserve">(ohne primär M1 Pat.)
</t>
    </r>
    <r>
      <rPr>
        <sz val="10"/>
        <color theme="2" tint="-0.749992370372631"/>
        <rFont val="Arial"/>
        <family val="2"/>
      </rPr>
      <t>(Primary cases with invasive breast cancer with HER-2 positive result ≥ pT1c (in patients with neoadj. therapy and non-surgical patients: ≥ cT1c) (without primary M1 pat.))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</si>
</sst>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5" x14ac:knownFonts="1">
    <font>
      <sz val="11"/>
      <color theme="1"/>
      <name val="Calibri"/>
      <family val="2"/>
      <scheme val="minor"/>
    </font>
    <font>
      <sz val="11"/>
      <color indexed="8"/>
      <name val="Calibri"/>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sz val="11"/>
      <color indexed="8"/>
      <name val="Arial"/>
      <family val="2"/>
    </font>
    <font>
      <sz val="8"/>
      <name val="Calibri"/>
      <family val="2"/>
    </font>
    <font>
      <b/>
      <sz val="12"/>
      <color indexed="8"/>
      <name val="Arial"/>
      <family val="2"/>
    </font>
    <font>
      <b/>
      <sz val="11"/>
      <color indexed="8"/>
      <name val="Calibri"/>
      <family val="2"/>
    </font>
    <font>
      <u/>
      <sz val="11"/>
      <color indexed="12"/>
      <name val="Calibri"/>
      <family val="2"/>
    </font>
    <font>
      <sz val="7"/>
      <name val="Arial"/>
      <family val="2"/>
    </font>
    <font>
      <b/>
      <sz val="8"/>
      <name val="Arial"/>
      <family val="2"/>
    </font>
    <font>
      <sz val="8"/>
      <name val="Arial"/>
      <family val="2"/>
    </font>
    <font>
      <sz val="10"/>
      <name val="Arial"/>
      <family val="2"/>
    </font>
    <font>
      <b/>
      <sz val="10"/>
      <name val="Arial"/>
      <family val="2"/>
    </font>
    <font>
      <vertAlign val="superscript"/>
      <sz val="8"/>
      <name val="Arial"/>
      <family val="2"/>
    </font>
    <font>
      <sz val="6"/>
      <name val="Arial"/>
      <family val="2"/>
    </font>
    <font>
      <strike/>
      <sz val="8"/>
      <name val="Arial"/>
      <family val="2"/>
    </font>
    <font>
      <b/>
      <sz val="14"/>
      <color indexed="8"/>
      <name val="Arial"/>
      <family val="2"/>
    </font>
    <font>
      <sz val="9"/>
      <color indexed="8"/>
      <name val="Arial"/>
      <family val="2"/>
    </font>
    <font>
      <sz val="6"/>
      <color indexed="8"/>
      <name val="Arial"/>
      <family val="2"/>
    </font>
    <font>
      <sz val="9"/>
      <name val="Arial"/>
      <family val="2"/>
    </font>
    <font>
      <sz val="11"/>
      <name val="Arial"/>
      <family val="2"/>
    </font>
    <font>
      <sz val="11"/>
      <color indexed="8"/>
      <name val="Calibri"/>
      <family val="2"/>
    </font>
    <font>
      <b/>
      <sz val="9"/>
      <color indexed="8"/>
      <name val="Arial"/>
      <family val="2"/>
    </font>
    <font>
      <b/>
      <sz val="11"/>
      <color indexed="8"/>
      <name val="Arial"/>
      <family val="2"/>
    </font>
    <font>
      <b/>
      <sz val="13"/>
      <color indexed="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sz val="11"/>
      <color indexed="52"/>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b/>
      <u/>
      <sz val="8"/>
      <color indexed="8"/>
      <name val="Arial"/>
      <family val="2"/>
    </font>
    <font>
      <sz val="9"/>
      <color indexed="81"/>
      <name val="Arial"/>
      <family val="2"/>
    </font>
    <font>
      <sz val="10"/>
      <color indexed="8"/>
      <name val="Calibri"/>
      <family val="2"/>
    </font>
    <font>
      <sz val="8"/>
      <color indexed="45"/>
      <name val="Arial"/>
      <family val="2"/>
    </font>
    <font>
      <b/>
      <sz val="9"/>
      <name val="Arial"/>
      <family val="2"/>
    </font>
    <font>
      <sz val="9"/>
      <color indexed="81"/>
      <name val="Tahoma"/>
      <family val="2"/>
    </font>
    <font>
      <sz val="11"/>
      <color indexed="8"/>
      <name val="Calibri"/>
      <family val="2"/>
    </font>
    <font>
      <b/>
      <u/>
      <sz val="9"/>
      <color indexed="8"/>
      <name val="Arial"/>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sz val="11"/>
      <color rgb="FFFF0000"/>
      <name val="Calibri"/>
      <family val="2"/>
      <scheme val="minor"/>
    </font>
    <font>
      <sz val="9"/>
      <color theme="1"/>
      <name val="Arial"/>
      <family val="2"/>
    </font>
    <font>
      <sz val="8"/>
      <color theme="1"/>
      <name val="Calibri"/>
      <family val="2"/>
      <scheme val="minor"/>
    </font>
    <font>
      <sz val="12"/>
      <color rgb="FF006100"/>
      <name val="Calibri"/>
      <family val="2"/>
      <scheme val="minor"/>
    </font>
    <font>
      <sz val="12"/>
      <color rgb="FF9C0006"/>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sz val="10"/>
      <color theme="1"/>
      <name val="Arial"/>
      <family val="2"/>
    </font>
    <font>
      <sz val="8"/>
      <color theme="1"/>
      <name val="Arial"/>
      <family val="2"/>
    </font>
    <font>
      <b/>
      <sz val="8"/>
      <color theme="1"/>
      <name val="Arial"/>
      <family val="2"/>
    </font>
    <font>
      <sz val="7"/>
      <color theme="1"/>
      <name val="Calibri"/>
      <family val="2"/>
      <scheme val="minor"/>
    </font>
    <font>
      <sz val="7"/>
      <color theme="1"/>
      <name val="Arial"/>
      <family val="2"/>
    </font>
    <font>
      <b/>
      <sz val="10"/>
      <color rgb="FFC00000"/>
      <name val="Arial"/>
      <family val="2"/>
    </font>
    <font>
      <b/>
      <sz val="11"/>
      <color theme="1"/>
      <name val="Arial"/>
      <family val="2"/>
    </font>
    <font>
      <b/>
      <sz val="10"/>
      <color theme="1"/>
      <name val="Arial"/>
      <family val="2"/>
    </font>
    <font>
      <sz val="9"/>
      <color rgb="FFFF0000"/>
      <name val="Arial"/>
      <family val="2"/>
    </font>
    <font>
      <sz val="8"/>
      <color rgb="FFFF0000"/>
      <name val="Arial"/>
      <family val="2"/>
    </font>
    <font>
      <sz val="11"/>
      <color theme="1"/>
      <name val="Arial"/>
      <family val="2"/>
    </font>
    <font>
      <sz val="8"/>
      <color indexed="55"/>
      <name val="Arial"/>
      <family val="2"/>
    </font>
    <font>
      <b/>
      <u/>
      <sz val="8"/>
      <name val="Arial"/>
      <family val="2"/>
    </font>
    <font>
      <strike/>
      <sz val="8"/>
      <color rgb="FFFF0000"/>
      <name val="Arial"/>
      <family val="2"/>
    </font>
    <font>
      <sz val="14"/>
      <color rgb="FFFF0000"/>
      <name val="Calibri"/>
      <family val="2"/>
    </font>
    <font>
      <b/>
      <sz val="12"/>
      <color theme="1"/>
      <name val="Arial"/>
      <family val="2"/>
    </font>
    <font>
      <b/>
      <u/>
      <sz val="12"/>
      <color indexed="8"/>
      <name val="Arial"/>
      <family val="2"/>
    </font>
    <font>
      <b/>
      <sz val="9"/>
      <color theme="1"/>
      <name val="Arial"/>
      <family val="2"/>
    </font>
    <font>
      <sz val="9"/>
      <color indexed="23"/>
      <name val="Arial"/>
      <family val="2"/>
    </font>
    <font>
      <sz val="13"/>
      <color theme="1"/>
      <name val="Arial"/>
      <family val="2"/>
    </font>
    <font>
      <b/>
      <sz val="9"/>
      <color theme="1"/>
      <name val="Calibri"/>
      <family val="2"/>
      <scheme val="minor"/>
    </font>
    <font>
      <sz val="11"/>
      <name val="Calibri"/>
      <family val="2"/>
      <scheme val="minor"/>
    </font>
    <font>
      <b/>
      <sz val="11"/>
      <name val="Arial"/>
      <family val="2"/>
    </font>
    <font>
      <u/>
      <sz val="11"/>
      <color theme="3"/>
      <name val="Arial"/>
      <family val="2"/>
    </font>
    <font>
      <sz val="8"/>
      <color indexed="81"/>
      <name val="Arial"/>
      <family val="2"/>
    </font>
    <font>
      <u/>
      <sz val="8"/>
      <name val="Arial"/>
      <family val="2"/>
    </font>
    <font>
      <b/>
      <vertAlign val="superscript"/>
      <sz val="8"/>
      <color indexed="8"/>
      <name val="Arial Black"/>
      <family val="2"/>
    </font>
    <font>
      <vertAlign val="superscript"/>
      <sz val="8"/>
      <name val="Arial Black"/>
      <family val="2"/>
    </font>
    <font>
      <vertAlign val="superscript"/>
      <sz val="9"/>
      <color indexed="8"/>
      <name val="Arial"/>
      <family val="2"/>
    </font>
    <font>
      <vertAlign val="superscript"/>
      <sz val="8"/>
      <color indexed="8"/>
      <name val="Arial Black"/>
      <family val="2"/>
    </font>
    <font>
      <b/>
      <sz val="9"/>
      <color indexed="8"/>
      <name val="Calibri"/>
      <family val="2"/>
    </font>
    <font>
      <b/>
      <vertAlign val="superscript"/>
      <sz val="9"/>
      <name val="Arial"/>
      <family val="2"/>
    </font>
    <font>
      <sz val="8"/>
      <name val="Arial Black"/>
      <family val="2"/>
    </font>
    <font>
      <sz val="11"/>
      <color rgb="FFFF0000"/>
      <name val="Calibri"/>
      <family val="2"/>
    </font>
    <font>
      <sz val="10"/>
      <color indexed="9"/>
      <name val="Arial"/>
      <family val="2"/>
    </font>
    <font>
      <strike/>
      <sz val="8"/>
      <color indexed="53"/>
      <name val="Arial"/>
      <family val="2"/>
    </font>
    <font>
      <b/>
      <sz val="9"/>
      <color indexed="81"/>
      <name val="Tahoma"/>
      <family val="2"/>
    </font>
    <font>
      <strike/>
      <sz val="10"/>
      <color theme="1"/>
      <name val="Arial"/>
      <family val="2"/>
    </font>
    <font>
      <sz val="14"/>
      <color indexed="8"/>
      <name val="Arial"/>
      <family val="2"/>
    </font>
    <font>
      <b/>
      <sz val="8"/>
      <color rgb="FF7030A0"/>
      <name val="Arial"/>
      <family val="2"/>
    </font>
    <font>
      <sz val="8"/>
      <color rgb="FF002060"/>
      <name val="Arial"/>
      <family val="2"/>
    </font>
    <font>
      <sz val="11"/>
      <color indexed="45"/>
      <name val="Arial"/>
      <family val="2"/>
    </font>
    <font>
      <b/>
      <strike/>
      <sz val="8"/>
      <color rgb="FFFF0000"/>
      <name val="Arial"/>
      <family val="2"/>
    </font>
    <font>
      <sz val="9"/>
      <color indexed="8"/>
      <name val="Calibri"/>
      <family val="2"/>
    </font>
    <font>
      <b/>
      <sz val="10"/>
      <color rgb="FFFF0000"/>
      <name val="Arial"/>
      <family val="2"/>
    </font>
    <font>
      <b/>
      <sz val="9"/>
      <color rgb="FFC00000"/>
      <name val="Arial"/>
      <family val="2"/>
    </font>
    <font>
      <sz val="9"/>
      <color rgb="FFC00000"/>
      <name val="Arial"/>
      <family val="2"/>
    </font>
    <font>
      <sz val="8"/>
      <color theme="1"/>
      <name val="Calibri"/>
      <family val="2"/>
    </font>
    <font>
      <b/>
      <u/>
      <sz val="10"/>
      <name val="Arial"/>
      <family val="2"/>
    </font>
    <font>
      <sz val="11"/>
      <color theme="9" tint="-0.249977111117893"/>
      <name val="Calibri"/>
      <family val="2"/>
      <scheme val="minor"/>
    </font>
    <font>
      <b/>
      <sz val="9"/>
      <color rgb="FFFF0000"/>
      <name val="Arial"/>
      <family val="2"/>
    </font>
    <font>
      <sz val="11"/>
      <color rgb="FFFF0000"/>
      <name val="Arial"/>
      <family val="2"/>
    </font>
    <font>
      <sz val="8"/>
      <color rgb="FF333333"/>
      <name val="Verdana"/>
      <family val="2"/>
    </font>
    <font>
      <b/>
      <strike/>
      <sz val="8"/>
      <name val="Arial"/>
      <family val="2"/>
    </font>
    <font>
      <u/>
      <sz val="10"/>
      <name val="Arial"/>
      <family val="2"/>
    </font>
    <font>
      <u/>
      <sz val="9"/>
      <name val="Arial"/>
      <family val="2"/>
    </font>
    <font>
      <sz val="8"/>
      <color indexed="8"/>
      <name val="Arial Black"/>
      <family val="2"/>
    </font>
    <font>
      <sz val="10"/>
      <color theme="1"/>
      <name val="Calibri"/>
      <family val="2"/>
      <scheme val="minor"/>
    </font>
    <font>
      <sz val="12"/>
      <color theme="1"/>
      <name val="Arial"/>
      <family val="2"/>
    </font>
    <font>
      <b/>
      <sz val="11"/>
      <color rgb="FFFF0000"/>
      <name val="Calibri"/>
      <family val="2"/>
    </font>
    <font>
      <u/>
      <sz val="10"/>
      <color theme="1"/>
      <name val="Arial"/>
      <family val="2"/>
    </font>
    <font>
      <sz val="10"/>
      <color rgb="FF000000"/>
      <name val="Segoe UI Symbol"/>
      <family val="2"/>
    </font>
    <font>
      <strike/>
      <sz val="11"/>
      <color theme="1"/>
      <name val="Arial"/>
      <family val="2"/>
    </font>
    <font>
      <strike/>
      <sz val="11"/>
      <color theme="1"/>
      <name val="Calibri"/>
      <family val="2"/>
      <scheme val="minor"/>
    </font>
    <font>
      <sz val="9"/>
      <color rgb="FFFF0000"/>
      <name val="Calibri"/>
      <family val="2"/>
      <scheme val="minor"/>
    </font>
    <font>
      <b/>
      <sz val="8"/>
      <color rgb="FF000000"/>
      <name val="Arial"/>
      <family val="2"/>
    </font>
    <font>
      <vertAlign val="subscript"/>
      <sz val="8"/>
      <name val="Arial"/>
      <family val="2"/>
    </font>
    <font>
      <b/>
      <vertAlign val="subscript"/>
      <sz val="10"/>
      <color theme="1"/>
      <name val="Arial"/>
      <family val="2"/>
    </font>
    <font>
      <vertAlign val="subscript"/>
      <sz val="9"/>
      <name val="Arial"/>
      <family val="2"/>
    </font>
    <font>
      <vertAlign val="subscript"/>
      <sz val="10"/>
      <name val="Arial"/>
      <family val="2"/>
    </font>
    <font>
      <b/>
      <vertAlign val="subscript"/>
      <sz val="9"/>
      <color indexed="8"/>
      <name val="Arial"/>
      <family val="2"/>
    </font>
    <font>
      <u/>
      <sz val="10"/>
      <color indexed="8"/>
      <name val="Arial"/>
      <family val="2"/>
    </font>
    <font>
      <b/>
      <u/>
      <sz val="10"/>
      <color indexed="8"/>
      <name val="Arial"/>
      <family val="2"/>
    </font>
    <font>
      <b/>
      <u/>
      <sz val="9"/>
      <name val="Arial"/>
      <family val="2"/>
    </font>
    <font>
      <b/>
      <sz val="11"/>
      <name val="Arial Black"/>
      <family val="2"/>
    </font>
    <font>
      <sz val="14"/>
      <color theme="1"/>
      <name val="Arial"/>
      <family val="2"/>
    </font>
    <font>
      <b/>
      <sz val="8"/>
      <color rgb="FFFF0000"/>
      <name val="Arial"/>
      <family val="2"/>
    </font>
    <font>
      <b/>
      <strike/>
      <sz val="8"/>
      <color theme="1"/>
      <name val="Arial"/>
      <family val="2"/>
    </font>
    <font>
      <sz val="9"/>
      <color theme="1"/>
      <name val="Calibri"/>
      <family val="2"/>
    </font>
    <font>
      <sz val="9"/>
      <color theme="1"/>
      <name val="Malgun Gothic"/>
      <family val="2"/>
      <charset val="129"/>
    </font>
    <font>
      <sz val="8"/>
      <name val="Malgun Gothic"/>
      <family val="2"/>
      <charset val="129"/>
    </font>
    <font>
      <sz val="7"/>
      <color rgb="FFFF0000"/>
      <name val="Arial"/>
      <family val="2"/>
    </font>
    <font>
      <sz val="8"/>
      <color theme="4"/>
      <name val="Arial"/>
      <family val="2"/>
    </font>
    <font>
      <b/>
      <sz val="9"/>
      <color theme="4"/>
      <name val="Arial"/>
      <family val="2"/>
    </font>
    <font>
      <sz val="8"/>
      <color rgb="FF7030A0"/>
      <name val="Arial"/>
      <family val="2"/>
    </font>
    <font>
      <sz val="11"/>
      <color theme="2" tint="-0.749992370372631"/>
      <name val="Arial"/>
      <family val="2"/>
    </font>
    <font>
      <b/>
      <sz val="11"/>
      <color theme="2" tint="-0.749992370372631"/>
      <name val="Arial"/>
      <family val="2"/>
    </font>
    <font>
      <b/>
      <sz val="9"/>
      <color theme="2" tint="-0.749992370372631"/>
      <name val="Arial"/>
      <family val="2"/>
    </font>
    <font>
      <sz val="8"/>
      <color theme="2" tint="-0.749992370372631"/>
      <name val="Arial"/>
      <family val="2"/>
    </font>
    <font>
      <sz val="9"/>
      <color theme="2" tint="-0.749992370372631"/>
      <name val="Arial"/>
      <family val="2"/>
    </font>
    <font>
      <b/>
      <sz val="10"/>
      <color theme="2" tint="-0.749992370372631"/>
      <name val="Arial"/>
      <family val="2"/>
    </font>
    <font>
      <sz val="7"/>
      <color theme="2" tint="-0.749992370372631"/>
      <name val="Arial"/>
      <family val="2"/>
    </font>
    <font>
      <sz val="10"/>
      <color theme="2" tint="-0.749992370372631"/>
      <name val="Arial"/>
      <family val="2"/>
    </font>
    <font>
      <b/>
      <sz val="8"/>
      <color theme="2" tint="-0.749992370372631"/>
      <name val="Arial"/>
      <family val="2"/>
    </font>
    <font>
      <sz val="8"/>
      <color theme="2" tint="-0.749992370372631"/>
      <name val="Arial Black"/>
      <family val="2"/>
    </font>
    <font>
      <vertAlign val="superscript"/>
      <sz val="8"/>
      <color theme="2" tint="-0.749992370372631"/>
      <name val="Arial Black"/>
      <family val="2"/>
    </font>
    <font>
      <vertAlign val="superscript"/>
      <sz val="8"/>
      <color theme="2" tint="-0.749992370372631"/>
      <name val="Arial"/>
      <family val="2"/>
    </font>
    <font>
      <b/>
      <sz val="12"/>
      <color theme="2" tint="-0.749992370372631"/>
      <name val="Arial"/>
      <family val="2"/>
    </font>
    <font>
      <sz val="9"/>
      <color theme="2" tint="-0.749992370372631"/>
      <name val="Malgun Gothic"/>
      <family val="2"/>
    </font>
    <font>
      <sz val="9"/>
      <color theme="2" tint="-0.749992370372631"/>
      <name val="Calibri"/>
      <family val="2"/>
    </font>
    <font>
      <sz val="9"/>
      <color rgb="FF7030A0"/>
      <name val="Arial"/>
      <family val="2"/>
    </font>
    <font>
      <sz val="7"/>
      <color rgb="FFFF0000"/>
      <name val="Calibri"/>
      <family val="2"/>
      <scheme val="minor"/>
    </font>
    <font>
      <sz val="11"/>
      <color theme="2" tint="-0.749992370372631"/>
      <name val="Calibri"/>
      <family val="2"/>
      <scheme val="minor"/>
    </font>
    <font>
      <sz val="8"/>
      <color theme="0" tint="-0.499984740745262"/>
      <name val="Arial"/>
      <family val="2"/>
    </font>
    <font>
      <sz val="8"/>
      <color theme="3" tint="-0.499984740745262"/>
      <name val="Arial"/>
      <family val="2"/>
    </font>
    <font>
      <b/>
      <sz val="11"/>
      <color theme="3" tint="-0.499984740745262"/>
      <name val="Calibri"/>
      <family val="2"/>
      <scheme val="minor"/>
    </font>
    <font>
      <b/>
      <vertAlign val="subscript"/>
      <sz val="9"/>
      <color theme="1"/>
      <name val="Arial"/>
      <family val="2"/>
    </font>
    <font>
      <b/>
      <vertAlign val="subscript"/>
      <sz val="9"/>
      <name val="Arial"/>
      <family val="2"/>
    </font>
    <font>
      <b/>
      <vertAlign val="subscript"/>
      <sz val="9"/>
      <color theme="2" tint="-0.749992370372631"/>
      <name val="Arial"/>
      <family val="2"/>
    </font>
    <font>
      <vertAlign val="subscript"/>
      <sz val="8"/>
      <color theme="2" tint="-0.749992370372631"/>
      <name val="Arial"/>
      <family val="2"/>
    </font>
    <font>
      <b/>
      <vertAlign val="subscript"/>
      <sz val="10"/>
      <color theme="2" tint="-0.749992370372631"/>
      <name val="Arial"/>
      <family val="2"/>
    </font>
    <font>
      <sz val="7.2"/>
      <name val="Arial"/>
      <family val="2"/>
    </font>
    <font>
      <b/>
      <sz val="9"/>
      <color rgb="FF7030A0"/>
      <name val="Arial"/>
      <family val="2"/>
    </font>
    <font>
      <sz val="8"/>
      <color theme="2" tint="-0.89999084444715716"/>
      <name val="Arial"/>
      <family val="2"/>
    </font>
    <font>
      <b/>
      <sz val="10"/>
      <color theme="2" tint="-0.89999084444715716"/>
      <name val="Arial"/>
      <family val="2"/>
    </font>
    <font>
      <sz val="10"/>
      <color theme="2" tint="-0.89999084444715716"/>
      <name val="Arial"/>
      <family val="2"/>
    </font>
    <font>
      <b/>
      <vertAlign val="superscript"/>
      <sz val="9"/>
      <color theme="2" tint="-0.749992370372631"/>
      <name val="Arial"/>
      <family val="2"/>
    </font>
    <font>
      <vertAlign val="superscript"/>
      <sz val="7"/>
      <name val="Arial"/>
      <family val="2"/>
    </font>
    <font>
      <sz val="7"/>
      <name val="Calibri"/>
      <family val="2"/>
      <scheme val="minor"/>
    </font>
    <font>
      <b/>
      <sz val="12"/>
      <color rgb="FFFF0000"/>
      <name val="Arial"/>
      <family val="2"/>
    </font>
    <font>
      <strike/>
      <sz val="9"/>
      <name val="Arial"/>
      <family val="2"/>
    </font>
    <font>
      <sz val="10"/>
      <color theme="0" tint="-0.499984740745262"/>
      <name val="Arial"/>
      <family val="2"/>
    </font>
    <font>
      <sz val="10"/>
      <name val="Calibri"/>
      <family val="2"/>
      <scheme val="minor"/>
    </font>
    <font>
      <sz val="9"/>
      <name val="Calibri"/>
      <family val="2"/>
      <scheme val="minor"/>
    </font>
    <font>
      <strike/>
      <sz val="11"/>
      <color rgb="FFFF0000"/>
      <name val="Arial"/>
      <family val="2"/>
    </font>
    <font>
      <strike/>
      <u/>
      <sz val="11"/>
      <color rgb="FFFF0000"/>
      <name val="Arial"/>
      <family val="2"/>
    </font>
    <font>
      <b/>
      <sz val="8"/>
      <color rgb="FFFF0000"/>
      <name val="Calibri"/>
      <family val="2"/>
    </font>
    <font>
      <sz val="8"/>
      <name val="Calibri"/>
      <family val="2"/>
      <scheme val="minor"/>
    </font>
    <font>
      <b/>
      <vertAlign val="superscript"/>
      <sz val="8"/>
      <color indexed="8"/>
      <name val="Arial"/>
      <family val="2"/>
    </font>
    <font>
      <b/>
      <sz val="11"/>
      <color rgb="FFFF0000"/>
      <name val="Arial"/>
      <family val="2"/>
    </font>
    <font>
      <sz val="7"/>
      <name val="Symbol"/>
      <family val="1"/>
      <charset val="2"/>
    </font>
    <font>
      <u/>
      <sz val="11"/>
      <color theme="4" tint="-0.249977111117893"/>
      <name val="Arial"/>
      <family val="2"/>
    </font>
    <font>
      <strike/>
      <sz val="10"/>
      <color rgb="FFFF0000"/>
      <name val="Arial"/>
      <family val="2"/>
    </font>
    <font>
      <sz val="10"/>
      <color rgb="FFFF0000"/>
      <name val="Arial"/>
      <family val="2"/>
    </font>
    <font>
      <sz val="10"/>
      <color rgb="FF00B050"/>
      <name val="Arial"/>
      <family val="2"/>
    </font>
    <font>
      <strike/>
      <sz val="9"/>
      <color rgb="FFFF0000"/>
      <name val="Arial"/>
      <family val="2"/>
    </font>
    <font>
      <strike/>
      <sz val="10"/>
      <color theme="2" tint="-0.749992370372631"/>
      <name val="Arial"/>
      <family val="2"/>
    </font>
  </fonts>
  <fills count="9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99FF66"/>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44"/>
        <bgColor indexed="9"/>
      </patternFill>
    </fill>
    <fill>
      <patternFill patternType="solid">
        <fgColor theme="4" tint="0.59999389629810485"/>
        <bgColor indexed="64"/>
      </patternFill>
    </fill>
    <fill>
      <patternFill patternType="solid">
        <fgColor theme="4" tint="0.79998168889431442"/>
        <bgColor indexed="9"/>
      </patternFill>
    </fill>
    <fill>
      <patternFill patternType="solid">
        <fgColor theme="6"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FF3FB"/>
        <bgColor indexed="64"/>
      </patternFill>
    </fill>
    <fill>
      <patternFill patternType="solid">
        <fgColor rgb="FFC0C0C0"/>
        <bgColor indexed="64"/>
      </patternFill>
    </fill>
    <fill>
      <patternFill patternType="solid">
        <fgColor rgb="FF00CCFF"/>
        <bgColor indexed="64"/>
      </patternFill>
    </fill>
    <fill>
      <patternFill patternType="solid">
        <fgColor rgb="FF00FF00"/>
        <bgColor indexed="64"/>
      </patternFill>
    </fill>
    <fill>
      <patternFill patternType="solid">
        <fgColor rgb="FFFF99CC"/>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39994506668294322"/>
        <bgColor indexed="64"/>
      </patternFill>
    </fill>
    <fill>
      <patternFill patternType="lightGray"/>
    </fill>
    <fill>
      <patternFill patternType="solid">
        <fgColor rgb="FFFF7C80"/>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s>
  <borders count="17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style="thin">
        <color auto="1"/>
      </right>
      <top/>
      <bottom style="thin">
        <color auto="1"/>
      </bottom>
      <diagonal/>
    </border>
    <border>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medium">
        <color auto="1"/>
      </left>
      <right/>
      <top/>
      <bottom/>
      <diagonal/>
    </border>
    <border>
      <left/>
      <right/>
      <top style="medium">
        <color auto="1"/>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style="medium">
        <color auto="1"/>
      </left>
      <right style="medium">
        <color auto="1"/>
      </right>
      <top style="medium">
        <color auto="1"/>
      </top>
      <bottom style="thin">
        <color indexed="64"/>
      </bottom>
      <diagonal/>
    </border>
    <border>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right style="medium">
        <color auto="1"/>
      </right>
      <top style="thin">
        <color auto="1"/>
      </top>
      <bottom/>
      <diagonal/>
    </border>
    <border>
      <left style="thin">
        <color auto="1"/>
      </left>
      <right style="medium">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right style="thin">
        <color auto="1"/>
      </right>
      <top style="thin">
        <color indexed="64"/>
      </top>
      <bottom/>
      <diagonal/>
    </border>
    <border>
      <left style="medium">
        <color auto="1"/>
      </left>
      <right style="thin">
        <color auto="1"/>
      </right>
      <top style="thin">
        <color indexed="64"/>
      </top>
      <bottom/>
      <diagonal/>
    </border>
    <border>
      <left style="thin">
        <color indexed="64"/>
      </left>
      <right/>
      <top style="thin">
        <color indexed="64"/>
      </top>
      <bottom style="thin">
        <color indexed="64"/>
      </bottom>
      <diagonal/>
    </border>
    <border>
      <left/>
      <right style="medium">
        <color auto="1"/>
      </right>
      <top style="thin">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style="thin">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thin">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style="thin">
        <color auto="1"/>
      </right>
      <top style="thin">
        <color indexed="64"/>
      </top>
      <bottom style="thin">
        <color auto="1"/>
      </bottom>
      <diagonal/>
    </border>
    <border>
      <left style="double">
        <color auto="1"/>
      </left>
      <right style="thin">
        <color auto="1"/>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style="thin">
        <color indexed="64"/>
      </top>
      <bottom style="thin">
        <color auto="1"/>
      </bottom>
      <diagonal/>
    </border>
    <border>
      <left/>
      <right style="thin">
        <color auto="1"/>
      </right>
      <top style="thin">
        <color indexed="64"/>
      </top>
      <bottom/>
      <diagonal/>
    </border>
    <border>
      <left/>
      <right/>
      <top style="thin">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bottom style="medium">
        <color auto="1"/>
      </bottom>
      <diagonal/>
    </border>
    <border>
      <left style="medium">
        <color indexed="64"/>
      </left>
      <right style="thin">
        <color auto="1"/>
      </right>
      <top style="thin">
        <color indexed="64"/>
      </top>
      <bottom/>
      <diagonal/>
    </border>
    <border>
      <left style="medium">
        <color auto="1"/>
      </left>
      <right/>
      <top style="thin">
        <color auto="1"/>
      </top>
      <bottom/>
      <diagonal/>
    </border>
    <border>
      <left style="medium">
        <color rgb="FFFF0000"/>
      </left>
      <right style="medium">
        <color rgb="FFFF0000"/>
      </right>
      <top style="medium">
        <color rgb="FFFF0000"/>
      </top>
      <bottom style="medium">
        <color rgb="FFFF0000"/>
      </bottom>
      <diagonal/>
    </border>
    <border>
      <left/>
      <right/>
      <top/>
      <bottom style="medium">
        <color indexed="64"/>
      </bottom>
      <diagonal/>
    </border>
    <border>
      <left style="thin">
        <color auto="1"/>
      </left>
      <right/>
      <top/>
      <bottom style="medium">
        <color auto="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auto="1"/>
      </right>
      <top/>
      <bottom style="medium">
        <color auto="1"/>
      </bottom>
      <diagonal/>
    </border>
    <border>
      <left/>
      <right style="medium">
        <color auto="1"/>
      </right>
      <top style="thin">
        <color auto="1"/>
      </top>
      <bottom/>
      <diagonal/>
    </border>
    <border>
      <left style="thin">
        <color auto="1"/>
      </left>
      <right/>
      <top style="thin">
        <color auto="1"/>
      </top>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auto="1"/>
      </left>
      <right style="medium">
        <color auto="1"/>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style="thin">
        <color indexed="64"/>
      </bottom>
      <diagonal/>
    </border>
    <border>
      <left/>
      <right style="medium">
        <color auto="1"/>
      </right>
      <top style="mediumDashed">
        <color indexed="64"/>
      </top>
      <bottom style="thin">
        <color indexed="64"/>
      </bottom>
      <diagonal/>
    </border>
    <border>
      <left style="mediumDashed">
        <color indexed="64"/>
      </left>
      <right/>
      <top/>
      <bottom style="thin">
        <color indexed="64"/>
      </bottom>
      <diagonal/>
    </border>
    <border>
      <left style="mediumDashed">
        <color auto="1"/>
      </left>
      <right style="thin">
        <color auto="1"/>
      </right>
      <top style="medium">
        <color indexed="64"/>
      </top>
      <bottom style="thin">
        <color auto="1"/>
      </bottom>
      <diagonal/>
    </border>
    <border>
      <left style="mediumDashed">
        <color auto="1"/>
      </left>
      <right/>
      <top style="thin">
        <color auto="1"/>
      </top>
      <bottom style="mediumDashed">
        <color indexed="64"/>
      </bottom>
      <diagonal/>
    </border>
    <border>
      <left/>
      <right/>
      <top style="thin">
        <color auto="1"/>
      </top>
      <bottom style="mediumDashed">
        <color indexed="64"/>
      </bottom>
      <diagonal/>
    </border>
    <border>
      <left/>
      <right style="thin">
        <color auto="1"/>
      </right>
      <top style="thin">
        <color auto="1"/>
      </top>
      <bottom style="mediumDashed">
        <color indexed="64"/>
      </bottom>
      <diagonal/>
    </border>
    <border>
      <left style="thin">
        <color auto="1"/>
      </left>
      <right/>
      <top style="thin">
        <color auto="1"/>
      </top>
      <bottom style="mediumDashed">
        <color indexed="64"/>
      </bottom>
      <diagonal/>
    </border>
    <border>
      <left/>
      <right style="medium">
        <color auto="1"/>
      </right>
      <top style="thin">
        <color auto="1"/>
      </top>
      <bottom style="mediumDashed">
        <color indexed="64"/>
      </bottom>
      <diagonal/>
    </border>
    <border>
      <left style="mediumDashed">
        <color auto="1"/>
      </left>
      <right style="thin">
        <color auto="1"/>
      </right>
      <top style="thin">
        <color auto="1"/>
      </top>
      <bottom style="mediumDashed">
        <color indexed="64"/>
      </bottom>
      <diagonal/>
    </border>
    <border>
      <left style="thin">
        <color auto="1"/>
      </left>
      <right style="thin">
        <color auto="1"/>
      </right>
      <top style="thin">
        <color auto="1"/>
      </top>
      <bottom style="mediumDashed">
        <color indexed="64"/>
      </bottom>
      <diagonal/>
    </border>
    <border>
      <left style="thin">
        <color auto="1"/>
      </left>
      <right style="medium">
        <color auto="1"/>
      </right>
      <top style="thin">
        <color auto="1"/>
      </top>
      <bottom style="mediumDashed">
        <color indexed="64"/>
      </bottom>
      <diagonal/>
    </border>
    <border>
      <left/>
      <right style="thin">
        <color auto="1"/>
      </right>
      <top/>
      <bottom style="medium">
        <color indexed="64"/>
      </bottom>
      <diagonal/>
    </border>
  </borders>
  <cellStyleXfs count="559">
    <xf numFmtId="0" fontId="0" fillId="0" borderId="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3"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53" fillId="34"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53" fillId="35"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36"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53" fillId="38"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9"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40"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54" fillId="4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4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54" fillId="10" borderId="0" applyNumberFormat="0" applyBorder="0" applyAlignment="0" applyProtection="0"/>
    <xf numFmtId="0" fontId="54" fillId="4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4" fillId="4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5" fillId="53" borderId="59" applyNumberFormat="0" applyAlignment="0" applyProtection="0"/>
    <xf numFmtId="0" fontId="55" fillId="20" borderId="59" applyNumberFormat="0" applyAlignment="0" applyProtection="0"/>
    <xf numFmtId="0" fontId="55" fillId="53" borderId="59" applyNumberFormat="0" applyAlignment="0" applyProtection="0"/>
    <xf numFmtId="0" fontId="55" fillId="20" borderId="59"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3" borderId="0" applyNumberFormat="0" applyBorder="0" applyAlignment="0" applyProtection="0"/>
    <xf numFmtId="0" fontId="57" fillId="53" borderId="60" applyNumberFormat="0" applyAlignment="0" applyProtection="0"/>
    <xf numFmtId="0" fontId="57" fillId="20" borderId="60" applyNumberFormat="0" applyAlignment="0" applyProtection="0"/>
    <xf numFmtId="0" fontId="57" fillId="53" borderId="60" applyNumberFormat="0" applyAlignment="0" applyProtection="0"/>
    <xf numFmtId="0" fontId="57" fillId="20" borderId="60"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5" fillId="21" borderId="3" applyNumberFormat="0" applyAlignment="0" applyProtection="0"/>
    <xf numFmtId="0" fontId="59" fillId="56" borderId="60"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13" fillId="0" borderId="0" applyNumberFormat="0" applyFill="0" applyBorder="0" applyAlignment="0" applyProtection="0">
      <alignment vertical="top"/>
      <protection locked="0"/>
    </xf>
    <xf numFmtId="0" fontId="66" fillId="0" borderId="0" applyNumberFormat="0" applyFill="0" applyBorder="0" applyAlignment="0" applyProtection="0"/>
    <xf numFmtId="0" fontId="36" fillId="7" borderId="2" applyNumberFormat="0" applyAlignment="0" applyProtection="0"/>
    <xf numFmtId="0" fontId="36" fillId="7" borderId="2" applyNumberFormat="0" applyAlignment="0" applyProtection="0"/>
    <xf numFmtId="0" fontId="39" fillId="0" borderId="8" applyNumberFormat="0" applyFill="0" applyAlignment="0" applyProtection="0"/>
    <xf numFmtId="0" fontId="68" fillId="58" borderId="0" applyNumberFormat="0" applyBorder="0" applyAlignment="0" applyProtection="0"/>
    <xf numFmtId="0" fontId="53" fillId="0" borderId="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7"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7" fillId="59" borderId="67" applyNumberFormat="0" applyFont="0" applyAlignment="0" applyProtection="0"/>
    <xf numFmtId="0" fontId="51" fillId="59" borderId="67"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32" fillId="20" borderId="1" applyNumberFormat="0" applyAlignment="0" applyProtection="0"/>
    <xf numFmtId="0" fontId="32" fillId="20" borderId="1" applyNumberFormat="0" applyAlignment="0" applyProtection="0"/>
    <xf numFmtId="9" fontId="2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 fillId="0" borderId="0"/>
    <xf numFmtId="0" fontId="17" fillId="0" borderId="0"/>
    <xf numFmtId="0" fontId="53" fillId="0" borderId="0"/>
    <xf numFmtId="0" fontId="17" fillId="0" borderId="0"/>
    <xf numFmtId="0" fontId="53" fillId="0" borderId="0"/>
    <xf numFmtId="0" fontId="53" fillId="0" borderId="0"/>
    <xf numFmtId="0" fontId="1" fillId="0" borderId="0"/>
    <xf numFmtId="0" fontId="17"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3" fillId="0" borderId="0"/>
    <xf numFmtId="0" fontId="17" fillId="0" borderId="0"/>
    <xf numFmtId="0" fontId="12" fillId="0" borderId="4" applyNumberFormat="0" applyFill="0" applyAlignment="0" applyProtection="0"/>
    <xf numFmtId="0" fontId="12"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3" fillId="0" borderId="63" applyNumberFormat="0" applyFill="0" applyAlignment="0" applyProtection="0"/>
    <xf numFmtId="0" fontId="64" fillId="0" borderId="64" applyNumberFormat="0" applyFill="0" applyAlignment="0" applyProtection="0"/>
    <xf numFmtId="0" fontId="65" fillId="0" borderId="65" applyNumberFormat="0" applyFill="0" applyAlignment="0" applyProtection="0"/>
    <xf numFmtId="0" fontId="65" fillId="0" borderId="0" applyNumberFormat="0" applyFill="0" applyBorder="0" applyAlignment="0" applyProtection="0"/>
    <xf numFmtId="0" fontId="73" fillId="57" borderId="0" applyNumberFormat="0" applyBorder="0" applyAlignment="0" applyProtection="0"/>
    <xf numFmtId="0" fontId="74" fillId="54" borderId="0" applyNumberFormat="0" applyBorder="0" applyAlignment="0" applyProtection="0"/>
    <xf numFmtId="0" fontId="75" fillId="0" borderId="66" applyNumberFormat="0" applyFill="0" applyAlignment="0" applyProtection="0"/>
    <xf numFmtId="0" fontId="76" fillId="55" borderId="61" applyNumberFormat="0" applyAlignment="0" applyProtection="0"/>
    <xf numFmtId="0" fontId="53" fillId="59" borderId="67" applyNumberFormat="0" applyFont="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49" borderId="0" applyNumberFormat="0" applyBorder="0" applyAlignment="0" applyProtection="0"/>
    <xf numFmtId="0" fontId="54" fillId="13"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62" fillId="57" borderId="0" applyNumberFormat="0" applyBorder="0" applyAlignment="0" applyProtection="0"/>
    <xf numFmtId="0" fontId="1" fillId="59" borderId="67" applyNumberFormat="0" applyFont="0" applyAlignment="0" applyProtection="0"/>
    <xf numFmtId="0" fontId="56" fillId="54" borderId="0" applyNumberFormat="0" applyBorder="0" applyAlignment="0" applyProtection="0"/>
    <xf numFmtId="0" fontId="72" fillId="0" borderId="0"/>
    <xf numFmtId="0" fontId="72" fillId="0" borderId="0"/>
    <xf numFmtId="0" fontId="72" fillId="0" borderId="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7" fillId="0" borderId="66" applyNumberFormat="0" applyFill="0" applyAlignment="0" applyProtection="0"/>
    <xf numFmtId="0" fontId="58" fillId="55" borderId="61" applyNumberForma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10" borderId="0" applyNumberFormat="0" applyBorder="0" applyAlignment="0" applyProtection="0"/>
    <xf numFmtId="9" fontId="1" fillId="0" borderId="0" applyFont="0" applyFill="0" applyBorder="0" applyAlignment="0" applyProtection="0"/>
    <xf numFmtId="0" fontId="17" fillId="0" borderId="0"/>
    <xf numFmtId="0" fontId="1" fillId="0" borderId="0"/>
    <xf numFmtId="0" fontId="12" fillId="0" borderId="80" applyNumberFormat="0" applyFill="0" applyAlignment="0" applyProtection="0"/>
    <xf numFmtId="0" fontId="12"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36" fillId="7" borderId="76" applyNumberFormat="0" applyAlignment="0" applyProtection="0"/>
    <xf numFmtId="0" fontId="36" fillId="7" borderId="76" applyNumberForma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7" fillId="22" borderId="81" applyNumberFormat="0" applyFont="0" applyAlignment="0" applyProtection="0"/>
    <xf numFmtId="0" fontId="17" fillId="22" borderId="81"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66" fillId="0" borderId="0" applyNumberFormat="0" applyFill="0" applyBorder="0" applyAlignment="0" applyProtection="0"/>
    <xf numFmtId="9" fontId="53" fillId="0" borderId="0" applyFont="0" applyFill="0" applyBorder="0" applyAlignment="0" applyProtection="0"/>
  </cellStyleXfs>
  <cellXfs count="2377">
    <xf numFmtId="0" fontId="0" fillId="0" borderId="0" xfId="0"/>
    <xf numFmtId="0" fontId="3" fillId="0" borderId="0" xfId="0" applyFont="1" applyAlignment="1">
      <alignment vertical="top" wrapText="1"/>
    </xf>
    <xf numFmtId="0" fontId="3" fillId="0" borderId="0" xfId="0" applyFont="1" applyAlignment="1">
      <alignment vertical="top"/>
    </xf>
    <xf numFmtId="0" fontId="3" fillId="0" borderId="0" xfId="0" applyFont="1"/>
    <xf numFmtId="0" fontId="6" fillId="0" borderId="0" xfId="0" applyFont="1"/>
    <xf numFmtId="0" fontId="6" fillId="23" borderId="0" xfId="0" applyFont="1" applyFill="1" applyAlignment="1">
      <alignment horizontal="left" vertical="top" wrapText="1"/>
    </xf>
    <xf numFmtId="14" fontId="16" fillId="0" borderId="0" xfId="0" applyNumberFormat="1" applyFont="1" applyAlignment="1">
      <alignment horizontal="center" vertical="top" wrapText="1"/>
    </xf>
    <xf numFmtId="0" fontId="16" fillId="0" borderId="0" xfId="0" applyFont="1" applyAlignment="1">
      <alignment horizontal="center" vertical="top" wrapText="1"/>
    </xf>
    <xf numFmtId="0" fontId="0" fillId="0" borderId="11" xfId="0" applyBorder="1"/>
    <xf numFmtId="0" fontId="0" fillId="0" borderId="12" xfId="0" applyBorder="1"/>
    <xf numFmtId="0" fontId="0" fillId="0" borderId="14" xfId="0" applyBorder="1"/>
    <xf numFmtId="0" fontId="0" fillId="0" borderId="16" xfId="0" applyBorder="1"/>
    <xf numFmtId="0" fontId="17" fillId="0" borderId="0" xfId="0" applyFont="1"/>
    <xf numFmtId="0" fontId="9" fillId="0" borderId="0" xfId="0" applyFont="1"/>
    <xf numFmtId="0" fontId="5" fillId="0" borderId="0" xfId="0" applyFont="1"/>
    <xf numFmtId="0" fontId="4" fillId="0" borderId="0" xfId="0" applyFont="1" applyAlignment="1">
      <alignment vertical="center"/>
    </xf>
    <xf numFmtId="0" fontId="26" fillId="0" borderId="0" xfId="0" applyFont="1"/>
    <xf numFmtId="0" fontId="4" fillId="0" borderId="0" xfId="0" applyFont="1"/>
    <xf numFmtId="0" fontId="18" fillId="0" borderId="0" xfId="357" applyFont="1" applyAlignment="1">
      <alignment horizontal="left"/>
    </xf>
    <xf numFmtId="0" fontId="18" fillId="0" borderId="0" xfId="357" applyFont="1"/>
    <xf numFmtId="0" fontId="25" fillId="0" borderId="0" xfId="357" applyFont="1"/>
    <xf numFmtId="0" fontId="9" fillId="0" borderId="0" xfId="0" applyFont="1" applyAlignment="1">
      <alignment horizontal="center" vertical="center"/>
    </xf>
    <xf numFmtId="0" fontId="17" fillId="0" borderId="0" xfId="357" applyAlignment="1">
      <alignment horizontal="center"/>
    </xf>
    <xf numFmtId="0" fontId="23" fillId="0" borderId="0" xfId="0" applyFont="1"/>
    <xf numFmtId="0" fontId="24" fillId="0" borderId="0" xfId="0" applyFont="1"/>
    <xf numFmtId="0" fontId="28" fillId="0" borderId="0" xfId="0" applyFont="1" applyAlignment="1">
      <alignment horizontal="left" vertical="top" wrapText="1"/>
    </xf>
    <xf numFmtId="0" fontId="72" fillId="0" borderId="0" xfId="0" applyFont="1"/>
    <xf numFmtId="0" fontId="78" fillId="0" borderId="0" xfId="0" applyFont="1"/>
    <xf numFmtId="0" fontId="83" fillId="0" borderId="0" xfId="0" applyFont="1"/>
    <xf numFmtId="0" fontId="78" fillId="61" borderId="0" xfId="0" applyFont="1" applyFill="1"/>
    <xf numFmtId="0" fontId="25" fillId="0" borderId="0" xfId="0" applyFont="1" applyAlignment="1">
      <alignment horizontal="center" vertical="top" wrapText="1"/>
    </xf>
    <xf numFmtId="0" fontId="88" fillId="0" borderId="0" xfId="0" applyFont="1"/>
    <xf numFmtId="0" fontId="3" fillId="0" borderId="0" xfId="0" applyFont="1" applyAlignment="1">
      <alignment horizontal="left" vertical="top"/>
    </xf>
    <xf numFmtId="0" fontId="6" fillId="0" borderId="0" xfId="0" applyFont="1" applyAlignment="1">
      <alignment horizontal="left"/>
    </xf>
    <xf numFmtId="0" fontId="6" fillId="61" borderId="0" xfId="0" applyFont="1" applyFill="1" applyAlignment="1">
      <alignment horizontal="left" vertical="top" wrapText="1"/>
    </xf>
    <xf numFmtId="0" fontId="6" fillId="0" borderId="0" xfId="0" applyFont="1" applyAlignment="1">
      <alignment horizontal="center"/>
    </xf>
    <xf numFmtId="0" fontId="79" fillId="0" borderId="0" xfId="0" applyFont="1"/>
    <xf numFmtId="0" fontId="16" fillId="0" borderId="0" xfId="0" applyFont="1" applyAlignment="1">
      <alignment vertical="top" wrapText="1"/>
    </xf>
    <xf numFmtId="0" fontId="79" fillId="0" borderId="0" xfId="0" applyFont="1" applyAlignment="1">
      <alignment vertical="top"/>
    </xf>
    <xf numFmtId="0" fontId="79" fillId="61" borderId="0" xfId="0" applyFont="1" applyFill="1"/>
    <xf numFmtId="0" fontId="82" fillId="61" borderId="0" xfId="0" applyFont="1" applyFill="1" applyAlignment="1">
      <alignment horizontal="left" vertical="top" wrapText="1"/>
    </xf>
    <xf numFmtId="0" fontId="9" fillId="61" borderId="0" xfId="0" applyFont="1" applyFill="1"/>
    <xf numFmtId="0" fontId="93" fillId="61" borderId="11" xfId="0" applyFont="1" applyFill="1" applyBorder="1"/>
    <xf numFmtId="0" fontId="88" fillId="61" borderId="11" xfId="0" applyFont="1" applyFill="1" applyBorder="1"/>
    <xf numFmtId="0" fontId="49" fillId="61" borderId="0" xfId="0" applyFont="1" applyFill="1" applyAlignment="1">
      <alignment vertical="top"/>
    </xf>
    <xf numFmtId="0" fontId="87" fillId="0" borderId="0" xfId="0" applyFont="1" applyAlignment="1">
      <alignment vertical="top" wrapText="1"/>
    </xf>
    <xf numFmtId="0" fontId="87" fillId="0" borderId="0" xfId="0" applyFont="1" applyAlignment="1">
      <alignment horizontal="left" vertical="top" wrapText="1"/>
    </xf>
    <xf numFmtId="0" fontId="97" fillId="0" borderId="0" xfId="0" applyFont="1"/>
    <xf numFmtId="0" fontId="3" fillId="61" borderId="82" xfId="0" applyFont="1" applyFill="1" applyBorder="1" applyAlignment="1">
      <alignment horizontal="left" vertical="top" wrapText="1"/>
    </xf>
    <xf numFmtId="0" fontId="3" fillId="23" borderId="82" xfId="0" applyFont="1" applyFill="1" applyBorder="1" applyAlignment="1">
      <alignment horizontal="left" vertical="top" wrapText="1"/>
    </xf>
    <xf numFmtId="0" fontId="16" fillId="61" borderId="82" xfId="0" applyFont="1" applyFill="1" applyBorder="1" applyAlignment="1">
      <alignment horizontal="left" vertical="top" wrapText="1"/>
    </xf>
    <xf numFmtId="0" fontId="79" fillId="61" borderId="82" xfId="0" applyFont="1" applyFill="1" applyBorder="1" applyAlignment="1">
      <alignment horizontal="left" vertical="top" wrapText="1"/>
    </xf>
    <xf numFmtId="0" fontId="88" fillId="0" borderId="0" xfId="0" applyFont="1" applyAlignment="1">
      <alignment horizontal="center"/>
    </xf>
    <xf numFmtId="0" fontId="84" fillId="61" borderId="11" xfId="0" applyFont="1" applyFill="1" applyBorder="1" applyAlignment="1">
      <alignment horizontal="center"/>
    </xf>
    <xf numFmtId="0" fontId="78" fillId="0" borderId="0" xfId="0" applyFont="1" applyAlignment="1">
      <alignment vertical="center"/>
    </xf>
    <xf numFmtId="0" fontId="16" fillId="23" borderId="82" xfId="0" applyFont="1" applyFill="1" applyBorder="1" applyAlignment="1">
      <alignment horizontal="left" vertical="top" wrapText="1"/>
    </xf>
    <xf numFmtId="11" fontId="3" fillId="61" borderId="82" xfId="0" applyNumberFormat="1" applyFont="1" applyFill="1" applyBorder="1" applyAlignment="1">
      <alignment horizontal="left" vertical="top" wrapText="1"/>
    </xf>
    <xf numFmtId="0" fontId="79" fillId="0" borderId="83" xfId="0" applyFont="1" applyBorder="1" applyAlignment="1">
      <alignment vertical="top"/>
    </xf>
    <xf numFmtId="0" fontId="88" fillId="0" borderId="0" xfId="0" applyFont="1" applyProtection="1">
      <protection locked="0"/>
    </xf>
    <xf numFmtId="0" fontId="82" fillId="61" borderId="0" xfId="0" applyFont="1" applyFill="1" applyAlignment="1">
      <alignment vertical="top" wrapText="1"/>
    </xf>
    <xf numFmtId="0" fontId="78" fillId="0" borderId="0" xfId="0" applyFont="1" applyProtection="1">
      <protection locked="0"/>
    </xf>
    <xf numFmtId="0" fontId="6" fillId="0" borderId="0" xfId="0" applyFont="1" applyProtection="1">
      <protection locked="0"/>
    </xf>
    <xf numFmtId="0" fontId="0" fillId="0" borderId="17" xfId="0" applyBorder="1"/>
    <xf numFmtId="0" fontId="0" fillId="0" borderId="18" xfId="0" applyBorder="1"/>
    <xf numFmtId="0" fontId="0" fillId="0" borderId="10" xfId="0" applyBorder="1"/>
    <xf numFmtId="0" fontId="3" fillId="23" borderId="82" xfId="0" applyFont="1" applyFill="1" applyBorder="1" applyAlignment="1">
      <alignment horizontal="left" vertical="top"/>
    </xf>
    <xf numFmtId="0" fontId="3" fillId="61" borderId="70" xfId="0" applyFont="1" applyFill="1" applyBorder="1" applyAlignment="1">
      <alignment horizontal="left" vertical="top" wrapText="1"/>
    </xf>
    <xf numFmtId="0" fontId="3" fillId="0" borderId="82" xfId="0" applyFont="1" applyBorder="1" applyAlignment="1">
      <alignment horizontal="left" vertical="top" wrapText="1"/>
    </xf>
    <xf numFmtId="0" fontId="79" fillId="0" borderId="0" xfId="0" applyFont="1" applyAlignment="1">
      <alignment horizontal="left" vertical="top"/>
    </xf>
    <xf numFmtId="0" fontId="79" fillId="0" borderId="0" xfId="0" applyFont="1" applyAlignment="1">
      <alignment wrapText="1"/>
    </xf>
    <xf numFmtId="0" fontId="6" fillId="0" borderId="82" xfId="0" applyFont="1" applyBorder="1" applyAlignment="1">
      <alignment horizontal="left" vertical="top" wrapText="1"/>
    </xf>
    <xf numFmtId="0" fontId="16" fillId="0" borderId="82" xfId="0" applyFont="1" applyBorder="1" applyAlignment="1">
      <alignment horizontal="left" vertical="top" wrapText="1"/>
    </xf>
    <xf numFmtId="0" fontId="88" fillId="61" borderId="70" xfId="0" applyFont="1" applyFill="1" applyBorder="1"/>
    <xf numFmtId="11" fontId="3" fillId="61" borderId="70" xfId="0" applyNumberFormat="1" applyFont="1" applyFill="1" applyBorder="1" applyAlignment="1">
      <alignment horizontal="left" vertical="top" wrapText="1"/>
    </xf>
    <xf numFmtId="0" fontId="101" fillId="61" borderId="69" xfId="198" applyFont="1" applyFill="1" applyBorder="1" applyAlignment="1">
      <alignment horizontal="left" vertical="center"/>
      <protection locked="0"/>
    </xf>
    <xf numFmtId="0" fontId="88" fillId="61" borderId="82" xfId="0" applyFont="1" applyFill="1" applyBorder="1" applyAlignment="1">
      <alignment horizontal="left" vertical="center" wrapText="1"/>
    </xf>
    <xf numFmtId="0" fontId="79" fillId="61" borderId="70" xfId="0" quotePrefix="1" applyFont="1" applyFill="1" applyBorder="1" applyAlignment="1">
      <alignment horizontal="left" vertical="top" wrapText="1"/>
    </xf>
    <xf numFmtId="0" fontId="79" fillId="0" borderId="70" xfId="0" applyFont="1" applyBorder="1" applyAlignment="1">
      <alignment horizontal="left" vertical="top" wrapText="1"/>
    </xf>
    <xf numFmtId="0" fontId="79" fillId="61" borderId="29" xfId="0" applyFont="1" applyFill="1" applyBorder="1" applyAlignment="1">
      <alignment horizontal="left" vertical="top" wrapText="1"/>
    </xf>
    <xf numFmtId="0" fontId="17" fillId="0" borderId="0" xfId="357" applyAlignment="1">
      <alignment vertical="center"/>
    </xf>
    <xf numFmtId="0" fontId="17" fillId="0" borderId="0" xfId="357"/>
    <xf numFmtId="0" fontId="4" fillId="23" borderId="0" xfId="0" applyFont="1" applyFill="1" applyAlignment="1">
      <alignment horizontal="center" vertical="center" wrapText="1"/>
    </xf>
    <xf numFmtId="0" fontId="47" fillId="0" borderId="0" xfId="0" applyFont="1"/>
    <xf numFmtId="0" fontId="16" fillId="0" borderId="15" xfId="357" applyFont="1" applyBorder="1" applyAlignment="1">
      <alignment horizontal="center" vertical="top" wrapText="1"/>
    </xf>
    <xf numFmtId="0" fontId="16" fillId="0" borderId="16" xfId="357" applyFont="1" applyBorder="1" applyAlignment="1">
      <alignment horizontal="center" vertical="top" wrapText="1"/>
    </xf>
    <xf numFmtId="0" fontId="16" fillId="0" borderId="28" xfId="357" applyFont="1" applyBorder="1" applyAlignment="1">
      <alignment horizontal="center" vertical="top" wrapText="1"/>
    </xf>
    <xf numFmtId="0" fontId="16" fillId="0" borderId="28" xfId="357" applyFont="1" applyBorder="1" applyAlignment="1">
      <alignment horizontal="center" vertical="top"/>
    </xf>
    <xf numFmtId="0" fontId="16" fillId="23" borderId="28" xfId="357" applyFont="1" applyFill="1" applyBorder="1" applyAlignment="1">
      <alignment horizontal="center" vertical="top"/>
    </xf>
    <xf numFmtId="0" fontId="16" fillId="23" borderId="16" xfId="357" applyFont="1" applyFill="1" applyBorder="1" applyAlignment="1">
      <alignment horizontal="center" vertical="top" wrapText="1"/>
    </xf>
    <xf numFmtId="0" fontId="16" fillId="23" borderId="18" xfId="0" applyFont="1" applyFill="1" applyBorder="1" applyAlignment="1">
      <alignment horizontal="center" vertical="top" wrapText="1"/>
    </xf>
    <xf numFmtId="0" fontId="16" fillId="23" borderId="10" xfId="0" applyFont="1" applyFill="1" applyBorder="1" applyAlignment="1">
      <alignment horizontal="center" vertical="top" wrapText="1"/>
    </xf>
    <xf numFmtId="0" fontId="16" fillId="23" borderId="29" xfId="0" applyFont="1" applyFill="1" applyBorder="1" applyAlignment="1">
      <alignment horizontal="center" vertical="top" wrapText="1"/>
    </xf>
    <xf numFmtId="0" fontId="16" fillId="23" borderId="29" xfId="357" applyFont="1" applyFill="1" applyBorder="1" applyAlignment="1">
      <alignment horizontal="center" vertical="top" wrapText="1"/>
    </xf>
    <xf numFmtId="0" fontId="16" fillId="23" borderId="10" xfId="357" applyFont="1" applyFill="1" applyBorder="1" applyAlignment="1">
      <alignment horizontal="center" vertical="top" wrapText="1"/>
    </xf>
    <xf numFmtId="0" fontId="3" fillId="23" borderId="103" xfId="0" applyFont="1" applyFill="1" applyBorder="1" applyAlignment="1">
      <alignment horizontal="center" vertical="center" wrapText="1"/>
    </xf>
    <xf numFmtId="0" fontId="4" fillId="0" borderId="12"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5" fillId="23" borderId="100" xfId="357" applyFont="1" applyFill="1" applyBorder="1" applyAlignment="1">
      <alignment horizontal="center" vertical="center" wrapText="1"/>
    </xf>
    <xf numFmtId="0" fontId="16" fillId="0" borderId="100" xfId="0" applyFont="1" applyBorder="1" applyAlignment="1">
      <alignment horizontal="center" vertical="center" wrapText="1"/>
    </xf>
    <xf numFmtId="0" fontId="16" fillId="0" borderId="104" xfId="0" applyFont="1" applyBorder="1" applyAlignment="1">
      <alignment horizontal="center" vertical="center" wrapText="1"/>
    </xf>
    <xf numFmtId="0" fontId="16" fillId="0" borderId="33" xfId="0" applyFont="1" applyBorder="1" applyAlignment="1">
      <alignment horizontal="center" vertical="center" wrapText="1"/>
    </xf>
    <xf numFmtId="0" fontId="16" fillId="23" borderId="100" xfId="0" applyFont="1" applyFill="1" applyBorder="1" applyAlignment="1">
      <alignment horizontal="center" vertical="center" wrapText="1"/>
    </xf>
    <xf numFmtId="0" fontId="15" fillId="0" borderId="16" xfId="357" applyFont="1" applyBorder="1"/>
    <xf numFmtId="0" fontId="49" fillId="23" borderId="0" xfId="0" applyFont="1" applyFill="1" applyAlignment="1">
      <alignment horizontal="left" vertical="center" wrapText="1"/>
    </xf>
    <xf numFmtId="0" fontId="16" fillId="0" borderId="0" xfId="0" applyFont="1" applyAlignment="1">
      <alignment horizontal="center" vertical="center" wrapText="1"/>
    </xf>
    <xf numFmtId="0" fontId="15" fillId="0" borderId="0" xfId="357" applyFont="1"/>
    <xf numFmtId="0" fontId="49" fillId="0" borderId="0" xfId="0" applyFont="1" applyAlignment="1">
      <alignment horizontal="left" vertical="center"/>
    </xf>
    <xf numFmtId="0" fontId="87" fillId="23" borderId="0" xfId="0" applyFont="1" applyFill="1" applyAlignment="1">
      <alignment horizontal="left" vertical="center" wrapText="1" readingOrder="1"/>
    </xf>
    <xf numFmtId="0" fontId="111" fillId="0" borderId="0" xfId="0" applyFont="1" applyAlignment="1">
      <alignment horizontal="left" vertical="center" wrapText="1" readingOrder="1"/>
    </xf>
    <xf numFmtId="0" fontId="16" fillId="0" borderId="0" xfId="0" quotePrefix="1" applyFont="1" applyAlignment="1">
      <alignment vertical="top" wrapText="1"/>
    </xf>
    <xf numFmtId="0" fontId="3" fillId="0" borderId="0" xfId="0" quotePrefix="1" applyFont="1" applyAlignment="1">
      <alignment vertical="top" wrapText="1"/>
    </xf>
    <xf numFmtId="0" fontId="29" fillId="61" borderId="0" xfId="0" applyFont="1" applyFill="1" applyAlignment="1">
      <alignment vertical="center"/>
    </xf>
    <xf numFmtId="0" fontId="5" fillId="61" borderId="30" xfId="0" applyFont="1" applyFill="1" applyBorder="1" applyAlignment="1">
      <alignment horizontal="center" vertical="center"/>
    </xf>
    <xf numFmtId="0" fontId="4" fillId="61" borderId="19" xfId="0" applyFont="1" applyFill="1" applyBorder="1" applyAlignment="1">
      <alignment horizontal="center" vertical="center"/>
    </xf>
    <xf numFmtId="0" fontId="4" fillId="61" borderId="0" xfId="0" applyFont="1" applyFill="1" applyAlignment="1">
      <alignment horizontal="center" vertical="center"/>
    </xf>
    <xf numFmtId="0" fontId="112" fillId="0" borderId="0" xfId="0" applyFont="1"/>
    <xf numFmtId="0" fontId="23" fillId="23" borderId="0" xfId="0" applyFont="1" applyFill="1"/>
    <xf numFmtId="0" fontId="15" fillId="0" borderId="40" xfId="0" applyFont="1" applyBorder="1" applyAlignment="1">
      <alignment textRotation="90" wrapText="1"/>
    </xf>
    <xf numFmtId="0" fontId="15" fillId="0" borderId="92" xfId="0" applyFont="1" applyBorder="1" applyAlignment="1">
      <alignment textRotation="90" wrapText="1"/>
    </xf>
    <xf numFmtId="0" fontId="15" fillId="26" borderId="35" xfId="0" applyFont="1" applyFill="1" applyBorder="1" applyAlignment="1">
      <alignment vertical="top" wrapText="1"/>
    </xf>
    <xf numFmtId="0" fontId="15" fillId="0" borderId="92" xfId="0" applyFont="1" applyBorder="1" applyAlignment="1">
      <alignment horizontal="center" wrapText="1"/>
    </xf>
    <xf numFmtId="0" fontId="15" fillId="0" borderId="51"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20" xfId="0" applyFont="1" applyBorder="1" applyAlignment="1">
      <alignment horizontal="center" vertical="center" wrapText="1"/>
    </xf>
    <xf numFmtId="0" fontId="15" fillId="26" borderId="0" xfId="0" applyFont="1" applyFill="1" applyAlignment="1">
      <alignment vertical="top" wrapText="1"/>
    </xf>
    <xf numFmtId="0" fontId="15" fillId="0" borderId="92" xfId="0" applyFont="1" applyBorder="1" applyAlignment="1">
      <alignment horizontal="center" vertical="center" wrapText="1"/>
    </xf>
    <xf numFmtId="0" fontId="15" fillId="26" borderId="0" xfId="0" applyFont="1" applyFill="1" applyAlignment="1">
      <alignment horizontal="center" vertical="center" wrapText="1"/>
    </xf>
    <xf numFmtId="0" fontId="16" fillId="26" borderId="0" xfId="0" applyFont="1" applyFill="1" applyAlignment="1">
      <alignment vertical="top" wrapText="1"/>
    </xf>
    <xf numFmtId="0" fontId="16" fillId="26" borderId="0" xfId="0" applyFont="1" applyFill="1" applyAlignment="1">
      <alignment horizontal="center" wrapText="1"/>
    </xf>
    <xf numFmtId="0" fontId="16" fillId="70" borderId="100" xfId="0" applyFont="1" applyFill="1" applyBorder="1" applyAlignment="1">
      <alignment horizontal="center" textRotation="90" wrapText="1"/>
    </xf>
    <xf numFmtId="1" fontId="9" fillId="0" borderId="0" xfId="0" applyNumberFormat="1" applyFont="1"/>
    <xf numFmtId="0" fontId="9" fillId="0" borderId="100" xfId="0" applyFont="1" applyBorder="1" applyAlignment="1">
      <alignment horizontal="center" vertical="center"/>
    </xf>
    <xf numFmtId="0" fontId="20" fillId="0" borderId="84" xfId="0" applyFont="1" applyBorder="1" applyAlignment="1">
      <alignment horizontal="center" vertical="center" wrapText="1"/>
    </xf>
    <xf numFmtId="0" fontId="14" fillId="0" borderId="102" xfId="0" applyFont="1" applyBorder="1" applyAlignment="1">
      <alignment horizontal="center" vertical="center"/>
    </xf>
    <xf numFmtId="1" fontId="16" fillId="0" borderId="103" xfId="0" applyNumberFormat="1" applyFont="1" applyBorder="1" applyAlignment="1">
      <alignment horizontal="center" vertical="center"/>
    </xf>
    <xf numFmtId="1" fontId="3" fillId="25" borderId="100" xfId="0" applyNumberFormat="1" applyFont="1" applyFill="1" applyBorder="1" applyAlignment="1" applyProtection="1">
      <alignment horizontal="center" vertical="center"/>
      <protection locked="0"/>
    </xf>
    <xf numFmtId="1" fontId="3" fillId="25" borderId="101" xfId="0" applyNumberFormat="1" applyFont="1" applyFill="1" applyBorder="1" applyAlignment="1" applyProtection="1">
      <alignment horizontal="center" vertical="center"/>
      <protection locked="0"/>
    </xf>
    <xf numFmtId="1" fontId="16" fillId="25" borderId="102" xfId="0" applyNumberFormat="1" applyFont="1" applyFill="1" applyBorder="1" applyAlignment="1" applyProtection="1">
      <alignment horizontal="center" vertical="center"/>
      <protection locked="0"/>
    </xf>
    <xf numFmtId="1" fontId="3" fillId="23" borderId="100" xfId="0" applyNumberFormat="1" applyFont="1" applyFill="1" applyBorder="1" applyAlignment="1">
      <alignment horizontal="center" vertical="center"/>
    </xf>
    <xf numFmtId="10" fontId="6" fillId="23" borderId="101" xfId="0" applyNumberFormat="1" applyFont="1" applyFill="1" applyBorder="1" applyAlignment="1">
      <alignment horizontal="center" vertical="center"/>
    </xf>
    <xf numFmtId="1" fontId="16" fillId="0" borderId="102" xfId="0" applyNumberFormat="1" applyFont="1" applyBorder="1" applyAlignment="1">
      <alignment horizontal="center" vertical="center"/>
    </xf>
    <xf numFmtId="1" fontId="16" fillId="25" borderId="100" xfId="454" quotePrefix="1" applyNumberFormat="1" applyFont="1" applyFill="1" applyBorder="1" applyAlignment="1" applyProtection="1">
      <alignment horizontal="center" vertical="center"/>
      <protection locked="0"/>
    </xf>
    <xf numFmtId="1" fontId="9" fillId="0" borderId="100" xfId="0" applyNumberFormat="1" applyFont="1" applyBorder="1" applyAlignment="1">
      <alignment horizontal="center" vertical="center"/>
    </xf>
    <xf numFmtId="1" fontId="3" fillId="23" borderId="99" xfId="0" applyNumberFormat="1" applyFont="1" applyFill="1" applyBorder="1" applyAlignment="1">
      <alignment horizontal="center" vertical="center"/>
    </xf>
    <xf numFmtId="1" fontId="3" fillId="23" borderId="98" xfId="0" applyNumberFormat="1" applyFont="1" applyFill="1" applyBorder="1" applyAlignment="1">
      <alignment horizontal="center" vertical="center"/>
    </xf>
    <xf numFmtId="0" fontId="16" fillId="26" borderId="19" xfId="0" applyFont="1" applyFill="1" applyBorder="1" applyAlignment="1">
      <alignment vertical="top" wrapText="1"/>
    </xf>
    <xf numFmtId="0" fontId="16" fillId="26" borderId="19" xfId="0" applyFont="1" applyFill="1" applyBorder="1" applyAlignment="1">
      <alignment horizontal="center" wrapText="1"/>
    </xf>
    <xf numFmtId="49" fontId="9" fillId="0" borderId="0" xfId="0" applyNumberFormat="1" applyFont="1" applyAlignment="1">
      <alignment horizontal="center" vertical="center"/>
    </xf>
    <xf numFmtId="0" fontId="23" fillId="0" borderId="0" xfId="0" applyFont="1" applyAlignment="1">
      <alignment vertical="center"/>
    </xf>
    <xf numFmtId="0" fontId="9" fillId="61" borderId="24" xfId="0" applyFont="1" applyFill="1" applyBorder="1"/>
    <xf numFmtId="0" fontId="29" fillId="61" borderId="0" xfId="0" applyFont="1" applyFill="1" applyAlignment="1">
      <alignment horizontal="center" vertical="center"/>
    </xf>
    <xf numFmtId="0" fontId="16" fillId="23" borderId="35" xfId="0" applyFont="1" applyFill="1" applyBorder="1" applyAlignment="1">
      <alignment horizontal="left" vertical="center" wrapText="1"/>
    </xf>
    <xf numFmtId="0" fontId="16" fillId="61" borderId="35" xfId="0" applyFont="1" applyFill="1" applyBorder="1" applyAlignment="1">
      <alignment horizontal="left" vertical="center" wrapText="1"/>
    </xf>
    <xf numFmtId="0" fontId="30" fillId="0" borderId="0" xfId="0" applyFont="1" applyAlignment="1">
      <alignment vertical="top" wrapText="1"/>
    </xf>
    <xf numFmtId="0" fontId="25" fillId="61" borderId="83" xfId="0" applyFont="1" applyFill="1" applyBorder="1" applyAlignment="1">
      <alignment vertical="center" wrapText="1"/>
    </xf>
    <xf numFmtId="0" fontId="25" fillId="61" borderId="100" xfId="0" applyFont="1" applyFill="1" applyBorder="1" applyAlignment="1">
      <alignment vertical="center" wrapText="1"/>
    </xf>
    <xf numFmtId="0" fontId="11" fillId="61" borderId="19" xfId="0" applyFont="1" applyFill="1" applyBorder="1" applyAlignment="1">
      <alignment horizontal="center" vertical="center"/>
    </xf>
    <xf numFmtId="0" fontId="11" fillId="61" borderId="0" xfId="0" applyFont="1" applyFill="1" applyAlignment="1">
      <alignment horizontal="center" vertical="center"/>
    </xf>
    <xf numFmtId="0" fontId="88" fillId="61" borderId="100" xfId="0" applyFont="1" applyFill="1" applyBorder="1" applyAlignment="1">
      <alignment horizontal="left" vertical="center" wrapText="1"/>
    </xf>
    <xf numFmtId="0" fontId="13" fillId="0" borderId="0" xfId="198" applyAlignment="1">
      <alignment horizontal="left" vertical="top" wrapText="1"/>
      <protection locked="0"/>
    </xf>
    <xf numFmtId="0" fontId="6" fillId="0" borderId="0" xfId="0" applyFont="1" applyAlignment="1">
      <alignment horizontal="center" vertical="center"/>
    </xf>
    <xf numFmtId="0" fontId="8" fillId="0" borderId="0" xfId="0" applyFont="1"/>
    <xf numFmtId="165" fontId="3" fillId="0" borderId="0" xfId="0" applyNumberFormat="1" applyFont="1"/>
    <xf numFmtId="0" fontId="3" fillId="0" borderId="0" xfId="0" applyFont="1" applyAlignment="1">
      <alignment vertical="center"/>
    </xf>
    <xf numFmtId="0" fontId="28" fillId="61" borderId="34" xfId="0" applyFont="1" applyFill="1" applyBorder="1" applyAlignment="1">
      <alignment vertical="center"/>
    </xf>
    <xf numFmtId="0" fontId="28" fillId="61" borderId="0" xfId="0" applyFont="1" applyFill="1" applyAlignment="1">
      <alignment vertical="center"/>
    </xf>
    <xf numFmtId="0" fontId="5" fillId="61" borderId="0" xfId="0" applyFont="1" applyFill="1" applyAlignment="1">
      <alignment vertical="center"/>
    </xf>
    <xf numFmtId="0" fontId="23" fillId="61" borderId="0" xfId="0" applyFont="1" applyFill="1"/>
    <xf numFmtId="0" fontId="28" fillId="27" borderId="82" xfId="0" applyFont="1" applyFill="1" applyBorder="1" applyAlignment="1">
      <alignment vertical="center"/>
    </xf>
    <xf numFmtId="0" fontId="28" fillId="24" borderId="82" xfId="0" applyFont="1" applyFill="1" applyBorder="1" applyAlignment="1">
      <alignment horizontal="left" vertical="center" wrapText="1"/>
    </xf>
    <xf numFmtId="0" fontId="49" fillId="24" borderId="82" xfId="0" applyFont="1" applyFill="1" applyBorder="1" applyAlignment="1">
      <alignment vertical="center" wrapText="1"/>
    </xf>
    <xf numFmtId="0" fontId="96" fillId="24" borderId="82" xfId="0" applyFont="1" applyFill="1" applyBorder="1" applyAlignment="1">
      <alignment horizontal="left" vertical="center" wrapText="1"/>
    </xf>
    <xf numFmtId="0" fontId="49" fillId="24" borderId="82" xfId="0" applyFont="1" applyFill="1" applyBorder="1" applyAlignment="1">
      <alignment horizontal="left" vertical="center" wrapText="1"/>
    </xf>
    <xf numFmtId="0" fontId="6" fillId="23" borderId="82" xfId="0" applyFont="1" applyFill="1" applyBorder="1" applyAlignment="1">
      <alignment horizontal="center" vertical="top" wrapText="1"/>
    </xf>
    <xf numFmtId="0" fontId="28" fillId="27" borderId="82" xfId="0" applyFont="1" applyFill="1" applyBorder="1" applyAlignment="1">
      <alignment horizontal="center" vertical="center"/>
    </xf>
    <xf numFmtId="0" fontId="15" fillId="23" borderId="82" xfId="0" applyFont="1" applyFill="1" applyBorder="1" applyAlignment="1">
      <alignment horizontal="center" vertical="top" wrapText="1"/>
    </xf>
    <xf numFmtId="0" fontId="6" fillId="61" borderId="82" xfId="0" applyFont="1" applyFill="1" applyBorder="1" applyAlignment="1">
      <alignment horizontal="center" vertical="top" wrapText="1"/>
    </xf>
    <xf numFmtId="0" fontId="28" fillId="24" borderId="82" xfId="0" applyFont="1" applyFill="1" applyBorder="1" applyAlignment="1">
      <alignment horizontal="center" vertical="center" wrapText="1"/>
    </xf>
    <xf numFmtId="0" fontId="6" fillId="0" borderId="82" xfId="0" applyFont="1" applyBorder="1" applyAlignment="1">
      <alignment horizontal="center" vertical="top" wrapText="1"/>
    </xf>
    <xf numFmtId="0" fontId="3" fillId="28" borderId="82" xfId="0" applyFont="1" applyFill="1" applyBorder="1" applyAlignment="1">
      <alignment horizontal="center" vertical="center"/>
    </xf>
    <xf numFmtId="0" fontId="3" fillId="27" borderId="82" xfId="0" applyFont="1" applyFill="1" applyBorder="1" applyAlignment="1">
      <alignment horizontal="center" vertical="center" wrapText="1"/>
    </xf>
    <xf numFmtId="0" fontId="3" fillId="24" borderId="82" xfId="0" applyFont="1" applyFill="1" applyBorder="1" applyAlignment="1">
      <alignment horizontal="center" vertical="center" wrapText="1"/>
    </xf>
    <xf numFmtId="0" fontId="28" fillId="24" borderId="100" xfId="0" applyFont="1" applyFill="1" applyBorder="1" applyAlignment="1">
      <alignment horizontal="center" vertical="center" wrapText="1"/>
    </xf>
    <xf numFmtId="0" fontId="3" fillId="24" borderId="112" xfId="0" applyFont="1" applyFill="1" applyBorder="1" applyAlignment="1">
      <alignment horizontal="center" vertical="center" wrapText="1"/>
    </xf>
    <xf numFmtId="0" fontId="28" fillId="61" borderId="30" xfId="0" applyFont="1" applyFill="1" applyBorder="1" applyAlignment="1">
      <alignment horizontal="center" vertical="center"/>
    </xf>
    <xf numFmtId="0" fontId="26" fillId="61" borderId="0" xfId="0" applyFont="1" applyFill="1"/>
    <xf numFmtId="0" fontId="79" fillId="0" borderId="112" xfId="0" applyFont="1" applyBorder="1" applyAlignment="1">
      <alignment vertical="top"/>
    </xf>
    <xf numFmtId="0" fontId="28" fillId="27" borderId="112" xfId="0" applyFont="1" applyFill="1" applyBorder="1" applyAlignment="1">
      <alignment vertical="center"/>
    </xf>
    <xf numFmtId="0" fontId="49" fillId="24" borderId="112" xfId="0" applyFont="1" applyFill="1" applyBorder="1" applyAlignment="1">
      <alignment vertical="center" wrapText="1"/>
    </xf>
    <xf numFmtId="0" fontId="79" fillId="61" borderId="112" xfId="0" applyFont="1" applyFill="1" applyBorder="1" applyAlignment="1">
      <alignment vertical="top"/>
    </xf>
    <xf numFmtId="0" fontId="28" fillId="24" borderId="112" xfId="0" applyFont="1" applyFill="1" applyBorder="1" applyAlignment="1">
      <alignment horizontal="left" vertical="center" wrapText="1"/>
    </xf>
    <xf numFmtId="0" fontId="49" fillId="24" borderId="112" xfId="0" applyFont="1" applyFill="1" applyBorder="1" applyAlignment="1">
      <alignment horizontal="left" vertical="center" wrapText="1"/>
    </xf>
    <xf numFmtId="0" fontId="79" fillId="0" borderId="127" xfId="0" applyFont="1" applyBorder="1" applyAlignment="1">
      <alignment vertical="top"/>
    </xf>
    <xf numFmtId="0" fontId="28" fillId="27" borderId="127" xfId="0" applyFont="1" applyFill="1" applyBorder="1" applyAlignment="1">
      <alignment vertical="center"/>
    </xf>
    <xf numFmtId="0" fontId="49" fillId="24" borderId="127" xfId="0" applyFont="1" applyFill="1" applyBorder="1" applyAlignment="1">
      <alignment vertical="center" wrapText="1"/>
    </xf>
    <xf numFmtId="0" fontId="79" fillId="61" borderId="127" xfId="0" applyFont="1" applyFill="1" applyBorder="1" applyAlignment="1">
      <alignment vertical="top"/>
    </xf>
    <xf numFmtId="0" fontId="28" fillId="24" borderId="127" xfId="0" applyFont="1" applyFill="1" applyBorder="1" applyAlignment="1">
      <alignment horizontal="left" vertical="center" wrapText="1"/>
    </xf>
    <xf numFmtId="0" fontId="49" fillId="24" borderId="127" xfId="0" applyFont="1" applyFill="1" applyBorder="1" applyAlignment="1">
      <alignment horizontal="left" vertical="center" wrapText="1"/>
    </xf>
    <xf numFmtId="0" fontId="6" fillId="0" borderId="112" xfId="0" applyFont="1" applyBorder="1" applyAlignment="1">
      <alignment horizontal="center" vertical="top" wrapText="1"/>
    </xf>
    <xf numFmtId="0" fontId="79" fillId="0" borderId="112" xfId="0" applyFont="1" applyBorder="1" applyAlignment="1">
      <alignment vertical="top" wrapText="1"/>
    </xf>
    <xf numFmtId="0" fontId="79" fillId="0" borderId="127" xfId="0" quotePrefix="1" applyFont="1" applyBorder="1" applyAlignment="1">
      <alignment vertical="top"/>
    </xf>
    <xf numFmtId="0" fontId="79" fillId="61" borderId="127" xfId="0" quotePrefix="1" applyFont="1" applyFill="1" applyBorder="1" applyAlignment="1">
      <alignment vertical="top"/>
    </xf>
    <xf numFmtId="0" fontId="16" fillId="0" borderId="127" xfId="0" quotePrefix="1" applyFont="1" applyBorder="1" applyAlignment="1">
      <alignment vertical="top"/>
    </xf>
    <xf numFmtId="0" fontId="16" fillId="61" borderId="127" xfId="0" quotePrefix="1" applyFont="1" applyFill="1" applyBorder="1" applyAlignment="1">
      <alignment vertical="top"/>
    </xf>
    <xf numFmtId="49" fontId="3" fillId="0" borderId="112" xfId="0" quotePrefix="1" applyNumberFormat="1" applyFont="1" applyBorder="1" applyAlignment="1">
      <alignment horizontal="left" vertical="top" wrapText="1"/>
    </xf>
    <xf numFmtId="11" fontId="3" fillId="61" borderId="112" xfId="0" applyNumberFormat="1" applyFont="1" applyFill="1" applyBorder="1" applyAlignment="1">
      <alignment horizontal="left" vertical="top" wrapText="1"/>
    </xf>
    <xf numFmtId="0" fontId="28" fillId="28" borderId="11" xfId="0" applyFont="1" applyFill="1" applyBorder="1" applyAlignment="1">
      <alignment horizontal="left" vertical="center"/>
    </xf>
    <xf numFmtId="0" fontId="28" fillId="28" borderId="85" xfId="0" applyFont="1" applyFill="1" applyBorder="1" applyAlignment="1">
      <alignment horizontal="left" vertical="center"/>
    </xf>
    <xf numFmtId="0" fontId="84" fillId="0" borderId="47" xfId="0" applyFont="1" applyBorder="1" applyAlignment="1">
      <alignment horizontal="center" vertical="center"/>
    </xf>
    <xf numFmtId="0" fontId="84" fillId="0" borderId="14" xfId="0" applyFont="1" applyBorder="1" applyAlignment="1">
      <alignment horizontal="center" vertical="center"/>
    </xf>
    <xf numFmtId="0" fontId="84" fillId="0" borderId="97" xfId="0" applyFont="1" applyBorder="1" applyAlignment="1">
      <alignment horizontal="center" vertical="center"/>
    </xf>
    <xf numFmtId="0" fontId="84" fillId="0" borderId="34" xfId="0" applyFont="1" applyBorder="1" applyAlignment="1">
      <alignment horizontal="center" vertical="center"/>
    </xf>
    <xf numFmtId="0" fontId="3" fillId="0" borderId="34" xfId="0" applyFont="1" applyBorder="1"/>
    <xf numFmtId="0" fontId="3" fillId="23" borderId="112" xfId="0" applyFont="1" applyFill="1" applyBorder="1" applyAlignment="1">
      <alignment horizontal="left" vertical="top" wrapText="1"/>
    </xf>
    <xf numFmtId="0" fontId="79" fillId="61" borderId="112" xfId="0" quotePrefix="1" applyFont="1" applyFill="1" applyBorder="1" applyAlignment="1">
      <alignment horizontal="left" vertical="top" wrapText="1"/>
    </xf>
    <xf numFmtId="0" fontId="79" fillId="0" borderId="124" xfId="0" applyFont="1" applyBorder="1" applyAlignment="1">
      <alignment vertical="top" wrapText="1"/>
    </xf>
    <xf numFmtId="0" fontId="16" fillId="0" borderId="127" xfId="0" quotePrefix="1" applyFont="1" applyBorder="1" applyAlignment="1">
      <alignment horizontal="left" vertical="top" wrapText="1"/>
    </xf>
    <xf numFmtId="0" fontId="25" fillId="24" borderId="82" xfId="0" applyFont="1" applyFill="1" applyBorder="1" applyAlignment="1">
      <alignment horizontal="left" vertical="center" wrapText="1"/>
    </xf>
    <xf numFmtId="0" fontId="28" fillId="24" borderId="112" xfId="0" applyFont="1" applyFill="1" applyBorder="1" applyAlignment="1">
      <alignment horizontal="center" vertical="center" wrapText="1"/>
    </xf>
    <xf numFmtId="0" fontId="3" fillId="27" borderId="112" xfId="0" applyFont="1" applyFill="1" applyBorder="1" applyAlignment="1">
      <alignment horizontal="center" vertical="center" wrapText="1"/>
    </xf>
    <xf numFmtId="0" fontId="16" fillId="0" borderId="124" xfId="0" applyFont="1" applyBorder="1" applyAlignment="1">
      <alignment horizontal="left" vertical="top" wrapText="1"/>
    </xf>
    <xf numFmtId="0" fontId="29" fillId="0" borderId="35" xfId="0" applyFont="1" applyBorder="1" applyAlignment="1">
      <alignment vertical="center"/>
    </xf>
    <xf numFmtId="0" fontId="29" fillId="0" borderId="0" xfId="0" applyFont="1" applyAlignment="1">
      <alignment vertical="center"/>
    </xf>
    <xf numFmtId="0" fontId="115" fillId="0" borderId="0" xfId="0" applyFont="1"/>
    <xf numFmtId="0" fontId="3" fillId="0" borderId="0" xfId="0" applyFont="1" applyAlignment="1">
      <alignment horizontal="left" vertical="top" wrapText="1"/>
    </xf>
    <xf numFmtId="0" fontId="16" fillId="61" borderId="112" xfId="0" applyFont="1" applyFill="1" applyBorder="1" applyAlignment="1">
      <alignment horizontal="left" vertical="top" wrapText="1"/>
    </xf>
    <xf numFmtId="0" fontId="16" fillId="23" borderId="112" xfId="0" applyFont="1" applyFill="1" applyBorder="1" applyAlignment="1">
      <alignment horizontal="left" vertical="top" wrapText="1"/>
    </xf>
    <xf numFmtId="0" fontId="3" fillId="61" borderId="112" xfId="0" applyFont="1" applyFill="1" applyBorder="1" applyAlignment="1">
      <alignment horizontal="left" vertical="top" wrapText="1"/>
    </xf>
    <xf numFmtId="0" fontId="116" fillId="0" borderId="0" xfId="0" applyFont="1"/>
    <xf numFmtId="0" fontId="22" fillId="0" borderId="0" xfId="0" applyFont="1"/>
    <xf numFmtId="0" fontId="49" fillId="0" borderId="112" xfId="0" applyFont="1" applyBorder="1" applyAlignment="1">
      <alignment vertical="top" wrapText="1"/>
    </xf>
    <xf numFmtId="0" fontId="48" fillId="0" borderId="0" xfId="0" applyFont="1" applyAlignment="1">
      <alignment vertical="top"/>
    </xf>
    <xf numFmtId="0" fontId="16" fillId="23" borderId="124" xfId="0" applyFont="1" applyFill="1" applyBorder="1" applyAlignment="1">
      <alignment horizontal="left" vertical="top" wrapText="1"/>
    </xf>
    <xf numFmtId="0" fontId="3" fillId="23" borderId="124" xfId="0" applyFont="1" applyFill="1" applyBorder="1" applyAlignment="1">
      <alignment horizontal="left" vertical="top" wrapText="1"/>
    </xf>
    <xf numFmtId="0" fontId="16" fillId="23" borderId="112" xfId="0" applyFont="1" applyFill="1" applyBorder="1" applyAlignment="1">
      <alignment vertical="top" wrapText="1"/>
    </xf>
    <xf numFmtId="0" fontId="3" fillId="23" borderId="112" xfId="0" applyFont="1" applyFill="1" applyBorder="1" applyAlignment="1">
      <alignment vertical="top" wrapText="1"/>
    </xf>
    <xf numFmtId="0" fontId="3" fillId="0" borderId="113" xfId="0" applyFont="1" applyBorder="1" applyAlignment="1">
      <alignment vertical="top" wrapText="1"/>
    </xf>
    <xf numFmtId="0" fontId="48" fillId="0" borderId="0" xfId="0" applyFont="1"/>
    <xf numFmtId="0" fontId="48" fillId="0" borderId="0" xfId="0" applyFont="1" applyAlignment="1">
      <alignment horizontal="left" vertical="center"/>
    </xf>
    <xf numFmtId="0" fontId="48" fillId="0" borderId="0" xfId="0" applyFont="1" applyAlignment="1">
      <alignment horizontal="center" vertical="center"/>
    </xf>
    <xf numFmtId="14" fontId="48" fillId="0" borderId="0" xfId="0" applyNumberFormat="1" applyFont="1" applyAlignment="1">
      <alignment horizontal="left"/>
    </xf>
    <xf numFmtId="0" fontId="119" fillId="0" borderId="0" xfId="0" applyFont="1"/>
    <xf numFmtId="0" fontId="117" fillId="0" borderId="12" xfId="0" applyFont="1" applyBorder="1" applyAlignment="1">
      <alignment horizontal="center" vertical="top" wrapText="1"/>
    </xf>
    <xf numFmtId="0" fontId="117" fillId="0" borderId="0" xfId="0" applyFont="1" applyAlignment="1">
      <alignment horizontal="center" vertical="top" wrapText="1"/>
    </xf>
    <xf numFmtId="0" fontId="79" fillId="0" borderId="124" xfId="0" applyFont="1" applyBorder="1"/>
    <xf numFmtId="0" fontId="79" fillId="0" borderId="124" xfId="0" applyFont="1" applyBorder="1" applyAlignment="1">
      <alignment vertical="center"/>
    </xf>
    <xf numFmtId="0" fontId="79" fillId="0" borderId="0" xfId="0" applyFont="1" applyAlignment="1">
      <alignment horizontal="left" vertical="center"/>
    </xf>
    <xf numFmtId="0" fontId="79" fillId="0" borderId="0" xfId="0" applyFont="1" applyAlignment="1">
      <alignment horizontal="center" vertical="center"/>
    </xf>
    <xf numFmtId="0" fontId="72" fillId="0" borderId="0" xfId="0" applyFont="1" applyAlignment="1">
      <alignment horizontal="center" vertical="center"/>
    </xf>
    <xf numFmtId="0" fontId="79" fillId="0" borderId="0" xfId="0" quotePrefix="1" applyFont="1" applyAlignment="1">
      <alignment vertical="center" wrapText="1"/>
    </xf>
    <xf numFmtId="0" fontId="79" fillId="0" borderId="0" xfId="0" applyFont="1" applyAlignment="1">
      <alignment vertical="center" wrapText="1"/>
    </xf>
    <xf numFmtId="0" fontId="79" fillId="0" borderId="0" xfId="0" applyFont="1" applyAlignment="1">
      <alignment horizontal="left" vertical="center" wrapText="1"/>
    </xf>
    <xf numFmtId="0" fontId="82" fillId="61" borderId="12" xfId="0" applyFont="1" applyFill="1" applyBorder="1" applyAlignment="1">
      <alignment vertical="top"/>
    </xf>
    <xf numFmtId="0" fontId="81" fillId="0" borderId="0" xfId="0" applyFont="1" applyAlignment="1">
      <alignment vertical="top"/>
    </xf>
    <xf numFmtId="0" fontId="23" fillId="73" borderId="100" xfId="0" applyFont="1" applyFill="1" applyBorder="1" applyAlignment="1" applyProtection="1">
      <alignment horizontal="center" vertical="center" wrapText="1"/>
      <protection locked="0"/>
    </xf>
    <xf numFmtId="0" fontId="23" fillId="73" borderId="103" xfId="0" applyFont="1" applyFill="1" applyBorder="1" applyAlignment="1" applyProtection="1">
      <alignment horizontal="center" vertical="center" wrapText="1"/>
      <protection locked="0"/>
    </xf>
    <xf numFmtId="0" fontId="121" fillId="0" borderId="33" xfId="0" applyFont="1" applyBorder="1"/>
    <xf numFmtId="0" fontId="23" fillId="0" borderId="100" xfId="0" applyFont="1" applyBorder="1" applyAlignment="1">
      <alignment horizontal="center" vertical="center" wrapText="1"/>
    </xf>
    <xf numFmtId="0" fontId="23" fillId="0" borderId="0" xfId="0" applyFont="1" applyAlignment="1">
      <alignment horizontal="center" vertical="center" wrapText="1"/>
    </xf>
    <xf numFmtId="0" fontId="123" fillId="75" borderId="133" xfId="0" applyFont="1" applyFill="1" applyBorder="1" applyAlignment="1" applyProtection="1">
      <alignment horizontal="center" vertical="center" wrapText="1"/>
      <protection locked="0"/>
    </xf>
    <xf numFmtId="0" fontId="121" fillId="0" borderId="133" xfId="0" applyFont="1" applyBorder="1"/>
    <xf numFmtId="0" fontId="123" fillId="0" borderId="133" xfId="0" applyFont="1" applyBorder="1" applyAlignment="1">
      <alignment horizontal="center" vertical="center" wrapText="1"/>
    </xf>
    <xf numFmtId="0" fontId="124" fillId="0" borderId="135" xfId="0" applyFont="1" applyBorder="1" applyAlignment="1">
      <alignment horizontal="center" vertical="center" wrapText="1"/>
    </xf>
    <xf numFmtId="0" fontId="123" fillId="23" borderId="133" xfId="357" applyFont="1" applyFill="1" applyBorder="1" applyAlignment="1">
      <alignment horizontal="center" vertical="center" wrapText="1"/>
    </xf>
    <xf numFmtId="0" fontId="123" fillId="65" borderId="133" xfId="0" applyFont="1" applyFill="1" applyBorder="1" applyAlignment="1" applyProtection="1">
      <alignment horizontal="center" vertical="center" wrapText="1"/>
      <protection locked="0"/>
    </xf>
    <xf numFmtId="10" fontId="23" fillId="0" borderId="112" xfId="558" applyNumberFormat="1" applyFont="1" applyBorder="1" applyAlignment="1">
      <alignment horizontal="right" vertical="center"/>
    </xf>
    <xf numFmtId="0" fontId="82" fillId="61" borderId="0" xfId="0" applyFont="1" applyFill="1" applyAlignment="1">
      <alignment vertical="top"/>
    </xf>
    <xf numFmtId="0" fontId="13" fillId="0" borderId="0" xfId="198" applyAlignment="1">
      <alignment horizontal="left" vertical="center" wrapText="1"/>
      <protection locked="0"/>
    </xf>
    <xf numFmtId="0" fontId="88" fillId="61" borderId="124" xfId="0" applyFont="1" applyFill="1" applyBorder="1"/>
    <xf numFmtId="0" fontId="88" fillId="61" borderId="112" xfId="0" applyFont="1" applyFill="1" applyBorder="1" applyAlignment="1">
      <alignment horizontal="left" vertical="center" wrapText="1"/>
    </xf>
    <xf numFmtId="0" fontId="17" fillId="68" borderId="71" xfId="0" applyFont="1" applyFill="1" applyBorder="1" applyAlignment="1">
      <alignment horizontal="center" vertical="center" textRotation="90"/>
    </xf>
    <xf numFmtId="0" fontId="79" fillId="0" borderId="130" xfId="0" applyFont="1" applyBorder="1" applyAlignment="1">
      <alignment vertical="top"/>
    </xf>
    <xf numFmtId="0" fontId="79" fillId="0" borderId="130" xfId="0" applyFont="1" applyBorder="1" applyAlignment="1">
      <alignment vertical="top" wrapText="1"/>
    </xf>
    <xf numFmtId="0" fontId="79" fillId="0" borderId="83" xfId="0" applyFont="1" applyBorder="1" applyAlignment="1">
      <alignment vertical="top" wrapText="1"/>
    </xf>
    <xf numFmtId="0" fontId="79" fillId="0" borderId="116" xfId="0" applyFont="1" applyBorder="1" applyAlignment="1">
      <alignment vertical="top" wrapText="1"/>
    </xf>
    <xf numFmtId="0" fontId="79" fillId="0" borderId="116" xfId="0" applyFont="1" applyBorder="1" applyAlignment="1">
      <alignment vertical="top"/>
    </xf>
    <xf numFmtId="0" fontId="71" fillId="76" borderId="83" xfId="0" applyFont="1" applyFill="1" applyBorder="1" applyAlignment="1">
      <alignment horizontal="center" vertical="center"/>
    </xf>
    <xf numFmtId="0" fontId="71" fillId="76" borderId="116" xfId="0" applyFont="1" applyFill="1" applyBorder="1" applyAlignment="1">
      <alignment horizontal="center" vertical="center"/>
    </xf>
    <xf numFmtId="0" fontId="71" fillId="76" borderId="130" xfId="0" applyFont="1" applyFill="1" applyBorder="1" applyAlignment="1">
      <alignment horizontal="center" vertical="center"/>
    </xf>
    <xf numFmtId="0" fontId="28" fillId="24" borderId="12" xfId="0" applyFont="1" applyFill="1" applyBorder="1" applyAlignment="1">
      <alignment horizontal="center" vertical="center" wrapText="1"/>
    </xf>
    <xf numFmtId="0" fontId="71" fillId="76" borderId="57" xfId="0" applyFont="1" applyFill="1" applyBorder="1" applyAlignment="1">
      <alignment horizontal="center" vertical="center"/>
    </xf>
    <xf numFmtId="0" fontId="71" fillId="76" borderId="122" xfId="0" applyFont="1" applyFill="1" applyBorder="1" applyAlignment="1">
      <alignment horizontal="center" vertical="center"/>
    </xf>
    <xf numFmtId="0" fontId="71" fillId="76" borderId="112" xfId="0" applyFont="1" applyFill="1" applyBorder="1" applyAlignment="1">
      <alignment horizontal="center" vertical="center"/>
    </xf>
    <xf numFmtId="0" fontId="71" fillId="76" borderId="126" xfId="0" applyFont="1" applyFill="1" applyBorder="1" applyAlignment="1">
      <alignment horizontal="center" vertical="center"/>
    </xf>
    <xf numFmtId="0" fontId="71" fillId="77" borderId="131" xfId="0" applyFont="1" applyFill="1" applyBorder="1" applyAlignment="1">
      <alignment horizontal="center" vertical="center"/>
    </xf>
    <xf numFmtId="0" fontId="71" fillId="76" borderId="131" xfId="0" applyFont="1" applyFill="1" applyBorder="1" applyAlignment="1">
      <alignment horizontal="center" vertical="center"/>
    </xf>
    <xf numFmtId="0" fontId="3" fillId="0" borderId="112" xfId="0" applyFont="1" applyBorder="1" applyAlignment="1">
      <alignment horizontal="left" vertical="top" wrapText="1"/>
    </xf>
    <xf numFmtId="0" fontId="79" fillId="0" borderId="83" xfId="0" applyFont="1" applyBorder="1" applyAlignment="1">
      <alignment horizontal="left" vertical="top" wrapText="1"/>
    </xf>
    <xf numFmtId="0" fontId="79" fillId="0" borderId="116" xfId="0" applyFont="1" applyBorder="1" applyAlignment="1">
      <alignment horizontal="left" vertical="top" wrapText="1"/>
    </xf>
    <xf numFmtId="0" fontId="0" fillId="68" borderId="0" xfId="0" applyFill="1"/>
    <xf numFmtId="0" fontId="71" fillId="76" borderId="106" xfId="0" applyFont="1" applyFill="1" applyBorder="1" applyAlignment="1">
      <alignment horizontal="center" vertical="center"/>
    </xf>
    <xf numFmtId="0" fontId="71" fillId="76" borderId="119" xfId="0" applyFont="1" applyFill="1" applyBorder="1" applyAlignment="1">
      <alignment horizontal="center" vertical="center"/>
    </xf>
    <xf numFmtId="0" fontId="3" fillId="61" borderId="127" xfId="0" applyFont="1" applyFill="1" applyBorder="1" applyAlignment="1">
      <alignment horizontal="left" vertical="top" wrapText="1"/>
    </xf>
    <xf numFmtId="0" fontId="127" fillId="66" borderId="11" xfId="0" applyFont="1" applyFill="1" applyBorder="1"/>
    <xf numFmtId="0" fontId="3" fillId="0" borderId="0" xfId="0" applyFont="1" applyAlignment="1">
      <alignment wrapText="1"/>
    </xf>
    <xf numFmtId="0" fontId="11" fillId="0" borderId="0" xfId="0" applyFont="1" applyAlignment="1">
      <alignment horizontal="left" vertical="center"/>
    </xf>
    <xf numFmtId="0" fontId="6" fillId="0" borderId="0" xfId="0" applyFont="1" applyAlignment="1">
      <alignment horizontal="left" vertical="center"/>
    </xf>
    <xf numFmtId="0" fontId="4" fillId="0" borderId="0" xfId="0" applyFont="1" applyAlignment="1">
      <alignment horizontal="left" vertical="center"/>
    </xf>
    <xf numFmtId="0" fontId="6" fillId="0" borderId="124" xfId="0" applyFont="1" applyBorder="1" applyAlignment="1">
      <alignment vertical="center" wrapText="1"/>
    </xf>
    <xf numFmtId="0" fontId="85" fillId="0" borderId="11" xfId="0" applyFont="1" applyBorder="1"/>
    <xf numFmtId="0" fontId="13" fillId="0" borderId="0" xfId="198" applyAlignment="1">
      <alignment vertical="center" wrapText="1"/>
      <protection locked="0"/>
    </xf>
    <xf numFmtId="0" fontId="4" fillId="0" borderId="12" xfId="0" applyFont="1" applyBorder="1" applyAlignment="1">
      <alignment horizontal="center" vertical="center"/>
    </xf>
    <xf numFmtId="0" fontId="78" fillId="0" borderId="0" xfId="0" applyFont="1" applyAlignment="1">
      <alignment horizontal="center" vertical="center"/>
    </xf>
    <xf numFmtId="0" fontId="78"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vertical="center" wrapText="1"/>
    </xf>
    <xf numFmtId="0" fontId="78" fillId="0" borderId="12" xfId="0" applyFont="1" applyBorder="1"/>
    <xf numFmtId="0" fontId="78" fillId="0" borderId="12" xfId="0" applyFont="1" applyBorder="1" applyAlignment="1">
      <alignment vertical="center"/>
    </xf>
    <xf numFmtId="0" fontId="101" fillId="61" borderId="128" xfId="198" applyFont="1" applyFill="1" applyBorder="1" applyAlignment="1">
      <alignment horizontal="left" vertical="center"/>
      <protection locked="0"/>
    </xf>
    <xf numFmtId="0" fontId="78" fillId="0" borderId="0" xfId="0" applyFont="1" applyAlignment="1">
      <alignment horizontal="center"/>
    </xf>
    <xf numFmtId="0" fontId="78" fillId="0" borderId="112" xfId="0" applyFont="1" applyBorder="1"/>
    <xf numFmtId="0" fontId="78" fillId="0" borderId="14" xfId="0" applyFont="1" applyBorder="1"/>
    <xf numFmtId="0" fontId="78" fillId="0" borderId="12" xfId="0" applyFont="1" applyBorder="1" applyAlignment="1">
      <alignment horizontal="center"/>
    </xf>
    <xf numFmtId="0" fontId="78" fillId="0" borderId="16" xfId="0" applyFont="1" applyBorder="1"/>
    <xf numFmtId="0" fontId="78" fillId="0" borderId="128" xfId="0" applyFont="1" applyBorder="1" applyAlignment="1">
      <alignment horizontal="center"/>
    </xf>
    <xf numFmtId="0" fontId="78" fillId="0" borderId="10" xfId="0" applyFont="1" applyBorder="1" applyAlignment="1">
      <alignment wrapText="1"/>
    </xf>
    <xf numFmtId="0" fontId="78" fillId="0" borderId="12" xfId="0" applyFont="1" applyBorder="1" applyAlignment="1">
      <alignment vertical="center" wrapText="1"/>
    </xf>
    <xf numFmtId="0" fontId="78" fillId="0" borderId="17" xfId="0" applyFont="1" applyBorder="1" applyAlignment="1">
      <alignment vertical="center" wrapText="1"/>
    </xf>
    <xf numFmtId="0" fontId="3" fillId="61" borderId="112" xfId="0" applyFont="1" applyFill="1" applyBorder="1" applyAlignment="1">
      <alignment vertical="top" wrapText="1"/>
    </xf>
    <xf numFmtId="0" fontId="16" fillId="0" borderId="112" xfId="0" applyFont="1" applyBorder="1" applyAlignment="1">
      <alignment horizontal="left" vertical="top" wrapText="1"/>
    </xf>
    <xf numFmtId="0" fontId="16" fillId="0" borderId="0" xfId="0" applyFont="1" applyAlignment="1">
      <alignment horizontal="left" vertical="top" wrapText="1"/>
    </xf>
    <xf numFmtId="0" fontId="78" fillId="0" borderId="0" xfId="0" applyFont="1" applyAlignment="1">
      <alignment vertical="center" wrapText="1"/>
    </xf>
    <xf numFmtId="0" fontId="79" fillId="0" borderId="113" xfId="0" applyFont="1" applyBorder="1"/>
    <xf numFmtId="0" fontId="79" fillId="0" borderId="128" xfId="0" applyFont="1" applyBorder="1"/>
    <xf numFmtId="0" fontId="130" fillId="82" borderId="124" xfId="0" applyFont="1" applyFill="1" applyBorder="1" applyAlignment="1">
      <alignment vertical="center" wrapText="1"/>
    </xf>
    <xf numFmtId="0" fontId="130" fillId="82" borderId="113" xfId="0" applyFont="1" applyFill="1" applyBorder="1" applyAlignment="1">
      <alignment horizontal="left" vertical="center" wrapText="1"/>
    </xf>
    <xf numFmtId="0" fontId="130" fillId="83" borderId="124" xfId="0" applyFont="1" applyFill="1" applyBorder="1" applyAlignment="1">
      <alignment vertical="center" wrapText="1"/>
    </xf>
    <xf numFmtId="0" fontId="130" fillId="83" borderId="113" xfId="0" applyFont="1" applyFill="1" applyBorder="1" applyAlignment="1">
      <alignment horizontal="left" vertical="center" wrapText="1"/>
    </xf>
    <xf numFmtId="0" fontId="30" fillId="0" borderId="0" xfId="0" applyFont="1" applyAlignment="1">
      <alignment horizontal="left" vertical="top" wrapText="1"/>
    </xf>
    <xf numFmtId="0" fontId="6" fillId="0" borderId="0" xfId="0" applyFont="1" applyAlignment="1">
      <alignment horizontal="left" vertical="top" wrapText="1"/>
    </xf>
    <xf numFmtId="0" fontId="16" fillId="0" borderId="16" xfId="0" applyFont="1" applyBorder="1" applyAlignment="1">
      <alignment horizontal="left" vertical="top" wrapText="1"/>
    </xf>
    <xf numFmtId="0" fontId="16" fillId="0" borderId="100" xfId="0" applyFont="1" applyBorder="1" applyAlignment="1">
      <alignment horizontal="left" vertical="top" wrapText="1"/>
    </xf>
    <xf numFmtId="0" fontId="15" fillId="23" borderId="0" xfId="0" applyFont="1" applyFill="1" applyAlignment="1">
      <alignment horizontal="left" vertical="top" wrapText="1"/>
    </xf>
    <xf numFmtId="0" fontId="16" fillId="24" borderId="112" xfId="0" applyFont="1" applyFill="1" applyBorder="1" applyAlignment="1">
      <alignment horizontal="center" vertical="center" wrapText="1"/>
    </xf>
    <xf numFmtId="0" fontId="15" fillId="0" borderId="112" xfId="0" applyFont="1" applyBorder="1" applyAlignment="1">
      <alignment horizontal="center" vertical="top" wrapText="1"/>
    </xf>
    <xf numFmtId="0" fontId="16" fillId="0" borderId="0" xfId="0" applyFont="1"/>
    <xf numFmtId="0" fontId="16" fillId="24" borderId="82" xfId="0" applyFont="1" applyFill="1" applyBorder="1" applyAlignment="1">
      <alignment horizontal="center" vertical="center" wrapText="1"/>
    </xf>
    <xf numFmtId="0" fontId="16" fillId="0" borderId="10" xfId="0" quotePrefix="1" applyFont="1" applyBorder="1" applyAlignment="1">
      <alignment horizontal="left" vertical="top" wrapText="1"/>
    </xf>
    <xf numFmtId="0" fontId="16" fillId="0" borderId="70" xfId="0" applyFont="1" applyBorder="1" applyAlignment="1">
      <alignment horizontal="left" vertical="top" wrapText="1"/>
    </xf>
    <xf numFmtId="0" fontId="49" fillId="24" borderId="82" xfId="0" applyFont="1" applyFill="1" applyBorder="1" applyAlignment="1">
      <alignment horizontal="center" vertical="center" wrapText="1"/>
    </xf>
    <xf numFmtId="0" fontId="15" fillId="61" borderId="112" xfId="0" applyFont="1" applyFill="1" applyBorder="1" applyAlignment="1">
      <alignment horizontal="center" vertical="top" wrapText="1"/>
    </xf>
    <xf numFmtId="0" fontId="79" fillId="0" borderId="112" xfId="0" applyFont="1" applyBorder="1" applyAlignment="1">
      <alignment horizontal="left" vertical="top" wrapText="1"/>
    </xf>
    <xf numFmtId="0" fontId="15" fillId="0" borderId="82" xfId="0" applyFont="1" applyBorder="1" applyAlignment="1">
      <alignment horizontal="center" vertical="top" wrapText="1"/>
    </xf>
    <xf numFmtId="0" fontId="16" fillId="0" borderId="104" xfId="0" quotePrefix="1" applyFont="1" applyBorder="1" applyAlignment="1">
      <alignment horizontal="left" vertical="top" wrapText="1"/>
    </xf>
    <xf numFmtId="11" fontId="16" fillId="0" borderId="82" xfId="0" applyNumberFormat="1" applyFont="1" applyBorder="1" applyAlignment="1">
      <alignment horizontal="left" vertical="top" wrapText="1"/>
    </xf>
    <xf numFmtId="0" fontId="70" fillId="0" borderId="34" xfId="0" applyFont="1" applyBorder="1" applyAlignment="1">
      <alignment horizontal="left" vertical="top" wrapText="1"/>
    </xf>
    <xf numFmtId="0" fontId="3" fillId="0" borderId="119" xfId="0" applyFont="1" applyBorder="1" applyAlignment="1">
      <alignment horizontal="left" vertical="top" wrapText="1"/>
    </xf>
    <xf numFmtId="0" fontId="87" fillId="61" borderId="0" xfId="0" applyFont="1" applyFill="1" applyAlignment="1">
      <alignment horizontal="left" vertical="top" wrapText="1"/>
    </xf>
    <xf numFmtId="0" fontId="16" fillId="0" borderId="104" xfId="357" applyFont="1" applyBorder="1"/>
    <xf numFmtId="0" fontId="16" fillId="0" borderId="33" xfId="357" applyFont="1" applyBorder="1"/>
    <xf numFmtId="0" fontId="7" fillId="0" borderId="33" xfId="0" applyFont="1" applyBorder="1"/>
    <xf numFmtId="0" fontId="7" fillId="0" borderId="103" xfId="0" applyFont="1" applyBorder="1"/>
    <xf numFmtId="0" fontId="79" fillId="0" borderId="82" xfId="0" applyFont="1" applyBorder="1" applyAlignment="1">
      <alignment horizontal="left" vertical="top" wrapText="1"/>
    </xf>
    <xf numFmtId="0" fontId="133" fillId="0" borderId="29" xfId="198" applyFont="1" applyBorder="1" applyAlignment="1" applyProtection="1">
      <alignment horizontal="left" vertical="center" wrapText="1"/>
    </xf>
    <xf numFmtId="14" fontId="16" fillId="23" borderId="112" xfId="0" applyNumberFormat="1" applyFont="1" applyFill="1" applyBorder="1" applyAlignment="1">
      <alignment horizontal="left" vertical="top" wrapText="1"/>
    </xf>
    <xf numFmtId="0" fontId="9" fillId="0" borderId="0" xfId="0" applyFont="1" applyAlignment="1">
      <alignment horizontal="center"/>
    </xf>
    <xf numFmtId="0" fontId="9" fillId="0" borderId="0" xfId="0" applyFont="1" applyAlignment="1">
      <alignment horizontal="left"/>
    </xf>
    <xf numFmtId="0" fontId="28" fillId="84" borderId="82" xfId="0" applyFont="1" applyFill="1" applyBorder="1" applyAlignment="1">
      <alignment horizontal="left" vertical="center" wrapText="1"/>
    </xf>
    <xf numFmtId="0" fontId="28" fillId="85" borderId="82" xfId="0" applyFont="1" applyFill="1" applyBorder="1" applyAlignment="1">
      <alignment vertical="center"/>
    </xf>
    <xf numFmtId="0" fontId="88" fillId="0" borderId="34" xfId="0" applyFont="1" applyBorder="1"/>
    <xf numFmtId="0" fontId="88" fillId="0" borderId="27" xfId="0" applyFont="1" applyBorder="1"/>
    <xf numFmtId="0" fontId="78" fillId="0" borderId="34" xfId="0" applyFont="1" applyBorder="1"/>
    <xf numFmtId="0" fontId="78" fillId="0" borderId="27" xfId="0" applyFont="1" applyBorder="1"/>
    <xf numFmtId="0" fontId="78" fillId="0" borderId="52" xfId="0" applyFont="1" applyBorder="1"/>
    <xf numFmtId="0" fontId="78" fillId="0" borderId="19" xfId="0" applyFont="1" applyBorder="1"/>
    <xf numFmtId="0" fontId="78" fillId="0" borderId="26" xfId="0" applyFont="1" applyBorder="1"/>
    <xf numFmtId="0" fontId="88" fillId="0" borderId="0" xfId="0" applyFont="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8" fillId="0" borderId="0" xfId="0" applyFont="1" applyAlignment="1">
      <alignment horizontal="left" vertical="top"/>
    </xf>
    <xf numFmtId="0" fontId="71" fillId="0" borderId="0" xfId="0" applyFont="1" applyAlignment="1">
      <alignment horizontal="left" vertical="top" wrapText="1"/>
    </xf>
    <xf numFmtId="0" fontId="79" fillId="0" borderId="0" xfId="0" applyFont="1" applyAlignment="1">
      <alignment horizontal="left" vertical="top" wrapText="1"/>
    </xf>
    <xf numFmtId="0" fontId="71" fillId="0" borderId="0" xfId="0" applyFont="1" applyAlignment="1">
      <alignment horizontal="left" vertical="center"/>
    </xf>
    <xf numFmtId="0" fontId="78" fillId="0" borderId="27" xfId="0" applyFont="1" applyBorder="1" applyAlignment="1">
      <alignment vertical="center"/>
    </xf>
    <xf numFmtId="0" fontId="78" fillId="0" borderId="27" xfId="0" applyFont="1" applyBorder="1" applyAlignment="1">
      <alignment horizontal="left" vertical="top" wrapText="1"/>
    </xf>
    <xf numFmtId="0" fontId="79" fillId="0" borderId="0" xfId="0" applyFont="1" applyAlignment="1">
      <alignment horizontal="left" wrapText="1"/>
    </xf>
    <xf numFmtId="0" fontId="135" fillId="0" borderId="0" xfId="0" applyFont="1"/>
    <xf numFmtId="0" fontId="85" fillId="68" borderId="131" xfId="0" applyFont="1" applyFill="1" applyBorder="1" applyAlignment="1">
      <alignment horizontal="left" vertical="center" wrapText="1"/>
    </xf>
    <xf numFmtId="0" fontId="95" fillId="68" borderId="131" xfId="0" applyFont="1" applyFill="1" applyBorder="1" applyAlignment="1">
      <alignment horizontal="left" vertical="center" wrapText="1"/>
    </xf>
    <xf numFmtId="0" fontId="85" fillId="68" borderId="131" xfId="0" applyFont="1" applyFill="1" applyBorder="1" applyAlignment="1">
      <alignment vertical="center"/>
    </xf>
    <xf numFmtId="0" fontId="78" fillId="0" borderId="0" xfId="0" applyFont="1" applyAlignment="1">
      <alignment horizontal="left"/>
    </xf>
    <xf numFmtId="0" fontId="85" fillId="0" borderId="0" xfId="0" applyFont="1" applyAlignment="1">
      <alignment vertical="center"/>
    </xf>
    <xf numFmtId="0" fontId="78" fillId="0" borderId="112" xfId="0" applyFont="1" applyBorder="1" applyAlignment="1">
      <alignment horizontal="center" vertical="center"/>
    </xf>
    <xf numFmtId="0" fontId="136" fillId="0" borderId="112" xfId="0" applyFont="1" applyBorder="1" applyAlignment="1">
      <alignment horizontal="center" vertical="center"/>
    </xf>
    <xf numFmtId="0" fontId="136" fillId="0" borderId="0" xfId="0" applyFont="1" applyAlignment="1">
      <alignment horizontal="center" vertical="center"/>
    </xf>
    <xf numFmtId="0" fontId="95" fillId="0" borderId="132" xfId="0" applyFont="1" applyBorder="1" applyAlignment="1">
      <alignment vertical="center" wrapText="1"/>
    </xf>
    <xf numFmtId="0" fontId="95" fillId="68" borderId="131" xfId="0" applyFont="1" applyFill="1" applyBorder="1" applyAlignment="1">
      <alignment vertical="center" wrapText="1"/>
    </xf>
    <xf numFmtId="0" fontId="71" fillId="0" borderId="0" xfId="0" applyFont="1" applyAlignment="1">
      <alignment horizontal="left" vertical="center" wrapText="1"/>
    </xf>
    <xf numFmtId="0" fontId="78" fillId="0" borderId="0" xfId="0" applyFont="1" applyAlignment="1">
      <alignment horizontal="left" vertical="center" wrapText="1"/>
    </xf>
    <xf numFmtId="0" fontId="85" fillId="0" borderId="40" xfId="0" applyFont="1" applyBorder="1" applyAlignment="1">
      <alignment horizontal="left" vertical="center"/>
    </xf>
    <xf numFmtId="0" fontId="85" fillId="0" borderId="35" xfId="0" applyFont="1" applyBorder="1" applyAlignment="1">
      <alignment horizontal="left" vertical="center"/>
    </xf>
    <xf numFmtId="0" fontId="85" fillId="0" borderId="41" xfId="0" applyFont="1" applyBorder="1" applyAlignment="1">
      <alignment horizontal="left" vertical="center"/>
    </xf>
    <xf numFmtId="0" fontId="139" fillId="0" borderId="112" xfId="0" applyFont="1" applyBorder="1" applyAlignment="1">
      <alignment horizontal="center" vertical="center"/>
    </xf>
    <xf numFmtId="0" fontId="79" fillId="0" borderId="112" xfId="0" applyFont="1" applyBorder="1" applyAlignment="1">
      <alignment horizontal="center" vertical="center"/>
    </xf>
    <xf numFmtId="0" fontId="3" fillId="0" borderId="124" xfId="0" applyFont="1" applyBorder="1" applyAlignment="1">
      <alignment horizontal="left" vertical="top" wrapText="1"/>
    </xf>
    <xf numFmtId="0" fontId="140" fillId="0" borderId="0" xfId="0" applyFont="1"/>
    <xf numFmtId="0" fontId="21" fillId="0" borderId="0" xfId="0" applyFont="1" applyAlignment="1">
      <alignment horizontal="left" vertical="top" wrapText="1"/>
    </xf>
    <xf numFmtId="49" fontId="16" fillId="0" borderId="112" xfId="0" applyNumberFormat="1" applyFont="1" applyBorder="1" applyAlignment="1">
      <alignment horizontal="left" vertical="top" wrapText="1"/>
    </xf>
    <xf numFmtId="0" fontId="79" fillId="0" borderId="50" xfId="0" applyFont="1" applyBorder="1" applyAlignment="1">
      <alignment vertical="top" wrapText="1"/>
    </xf>
    <xf numFmtId="0" fontId="71" fillId="77" borderId="130" xfId="0" applyFont="1" applyFill="1" applyBorder="1" applyAlignment="1">
      <alignment horizontal="center" vertical="center"/>
    </xf>
    <xf numFmtId="0" fontId="79" fillId="0" borderId="119" xfId="0" applyFont="1" applyBorder="1" applyAlignment="1">
      <alignment horizontal="left" vertical="top" wrapText="1"/>
    </xf>
    <xf numFmtId="0" fontId="79" fillId="0" borderId="119" xfId="0" applyFont="1" applyBorder="1" applyAlignment="1">
      <alignment vertical="top"/>
    </xf>
    <xf numFmtId="0" fontId="79" fillId="0" borderId="119" xfId="0" applyFont="1" applyBorder="1" applyAlignment="1">
      <alignment vertical="top" wrapText="1"/>
    </xf>
    <xf numFmtId="0" fontId="28" fillId="24" borderId="124" xfId="0" applyFont="1" applyFill="1" applyBorder="1" applyAlignment="1">
      <alignment horizontal="center" vertical="center" wrapText="1"/>
    </xf>
    <xf numFmtId="0" fontId="28" fillId="24" borderId="22" xfId="0" applyFont="1" applyFill="1" applyBorder="1" applyAlignment="1">
      <alignment horizontal="center" vertical="center" wrapText="1"/>
    </xf>
    <xf numFmtId="0" fontId="71" fillId="0" borderId="130" xfId="0" applyFont="1" applyBorder="1" applyAlignment="1">
      <alignment horizontal="center" vertical="center"/>
    </xf>
    <xf numFmtId="0" fontId="142" fillId="0" borderId="0" xfId="0" applyFont="1" applyAlignment="1">
      <alignment wrapText="1"/>
    </xf>
    <xf numFmtId="0" fontId="0" fillId="72" borderId="0" xfId="0" applyFill="1"/>
    <xf numFmtId="0" fontId="80" fillId="61" borderId="112" xfId="0" applyFont="1" applyFill="1" applyBorder="1" applyAlignment="1">
      <alignment horizontal="center" vertical="top" wrapText="1"/>
    </xf>
    <xf numFmtId="0" fontId="16" fillId="0" borderId="124" xfId="0" applyFont="1" applyBorder="1" applyAlignment="1">
      <alignment vertical="top" wrapText="1"/>
    </xf>
    <xf numFmtId="0" fontId="16" fillId="62" borderId="112" xfId="0" applyFont="1" applyFill="1" applyBorder="1" applyAlignment="1">
      <alignment horizontal="center" vertical="center" wrapText="1"/>
    </xf>
    <xf numFmtId="0" fontId="80" fillId="61" borderId="112" xfId="0" quotePrefix="1" applyFont="1" applyFill="1" applyBorder="1" applyAlignment="1">
      <alignment horizontal="center" vertical="top" wrapText="1"/>
    </xf>
    <xf numFmtId="0" fontId="78" fillId="0" borderId="126" xfId="0" applyFont="1" applyBorder="1"/>
    <xf numFmtId="0" fontId="0" fillId="0" borderId="105" xfId="0" applyBorder="1"/>
    <xf numFmtId="0" fontId="78" fillId="0" borderId="11" xfId="0" applyFont="1" applyBorder="1"/>
    <xf numFmtId="0" fontId="16" fillId="0" borderId="127" xfId="0" applyFont="1" applyBorder="1" applyAlignment="1">
      <alignment vertical="top" wrapText="1"/>
    </xf>
    <xf numFmtId="0" fontId="16" fillId="0" borderId="126" xfId="0" applyFont="1" applyBorder="1" applyAlignment="1">
      <alignment horizontal="center" vertical="top" wrapText="1"/>
    </xf>
    <xf numFmtId="0" fontId="16" fillId="0" borderId="126" xfId="0" applyFont="1" applyBorder="1" applyAlignment="1">
      <alignment vertical="top" wrapText="1"/>
    </xf>
    <xf numFmtId="0" fontId="79" fillId="0" borderId="123" xfId="0" applyFont="1" applyBorder="1" applyAlignment="1">
      <alignment horizontal="left" vertical="top"/>
    </xf>
    <xf numFmtId="0" fontId="16" fillId="0" borderId="121" xfId="0" applyFont="1" applyBorder="1" applyAlignment="1">
      <alignment vertical="top" wrapText="1"/>
    </xf>
    <xf numFmtId="0" fontId="79" fillId="0" borderId="122" xfId="0" applyFont="1" applyBorder="1" applyAlignment="1">
      <alignment horizontal="left" vertical="top" wrapText="1"/>
    </xf>
    <xf numFmtId="0" fontId="16" fillId="0" borderId="112" xfId="0" applyFont="1" applyBorder="1" applyAlignment="1">
      <alignment horizontal="center" vertical="center" wrapText="1"/>
    </xf>
    <xf numFmtId="0" fontId="17" fillId="0" borderId="0" xfId="0" applyFont="1" applyAlignment="1">
      <alignment horizontal="center" vertical="top" wrapText="1"/>
    </xf>
    <xf numFmtId="0" fontId="80" fillId="0" borderId="112" xfId="0" applyFont="1" applyBorder="1" applyAlignment="1">
      <alignment horizontal="center"/>
    </xf>
    <xf numFmtId="14" fontId="79" fillId="0" borderId="112" xfId="0" applyNumberFormat="1" applyFont="1" applyBorder="1" applyAlignment="1">
      <alignment horizontal="center"/>
    </xf>
    <xf numFmtId="0" fontId="79" fillId="64" borderId="112" xfId="0" applyFont="1" applyFill="1" applyBorder="1" applyAlignment="1">
      <alignment horizontal="center"/>
    </xf>
    <xf numFmtId="0" fontId="79" fillId="0" borderId="112" xfId="0" applyFont="1" applyBorder="1" applyAlignment="1">
      <alignment horizontal="center"/>
    </xf>
    <xf numFmtId="0" fontId="79" fillId="88" borderId="112" xfId="0" applyFont="1" applyFill="1" applyBorder="1" applyAlignment="1">
      <alignment horizontal="center"/>
    </xf>
    <xf numFmtId="0" fontId="79" fillId="89" borderId="112" xfId="0" applyFont="1" applyFill="1" applyBorder="1" applyAlignment="1">
      <alignment horizontal="center"/>
    </xf>
    <xf numFmtId="0" fontId="79" fillId="0" borderId="0" xfId="0" applyFont="1" applyAlignment="1">
      <alignment horizontal="left"/>
    </xf>
    <xf numFmtId="0" fontId="80" fillId="0" borderId="0" xfId="0" applyFont="1" applyAlignment="1">
      <alignment horizontal="left"/>
    </xf>
    <xf numFmtId="0" fontId="79" fillId="0" borderId="112" xfId="0" applyFont="1" applyBorder="1" applyAlignment="1">
      <alignment horizontal="center" vertical="center" wrapText="1"/>
    </xf>
    <xf numFmtId="0" fontId="16" fillId="0" borderId="112" xfId="0" applyFont="1" applyBorder="1" applyAlignment="1">
      <alignment horizontal="center" vertical="top"/>
    </xf>
    <xf numFmtId="14" fontId="16" fillId="0" borderId="112" xfId="0" applyNumberFormat="1" applyFont="1" applyBorder="1" applyAlignment="1">
      <alignment horizontal="center" vertical="top"/>
    </xf>
    <xf numFmtId="165" fontId="16" fillId="0" borderId="0" xfId="0" applyNumberFormat="1" applyFont="1" applyAlignment="1">
      <alignment horizontal="center" vertical="center"/>
    </xf>
    <xf numFmtId="1" fontId="16" fillId="0" borderId="112" xfId="0" applyNumberFormat="1" applyFont="1" applyBorder="1" applyAlignment="1">
      <alignment horizontal="center" vertical="center"/>
    </xf>
    <xf numFmtId="2" fontId="79" fillId="0" borderId="112" xfId="0" applyNumberFormat="1" applyFont="1" applyBorder="1" applyAlignment="1">
      <alignment horizontal="center"/>
    </xf>
    <xf numFmtId="0" fontId="16" fillId="0" borderId="123" xfId="0" applyFont="1" applyBorder="1" applyAlignment="1">
      <alignment vertical="top" wrapText="1"/>
    </xf>
    <xf numFmtId="0" fontId="3" fillId="0" borderId="112" xfId="0" applyFont="1" applyBorder="1" applyAlignment="1">
      <alignment vertical="top" wrapText="1"/>
    </xf>
    <xf numFmtId="0" fontId="28" fillId="0" borderId="19" xfId="0" applyFont="1" applyBorder="1" applyAlignment="1">
      <alignment horizontal="center" vertical="center"/>
    </xf>
    <xf numFmtId="0" fontId="28" fillId="0" borderId="0" xfId="0" applyFont="1" applyAlignment="1">
      <alignment horizontal="center" vertical="center"/>
    </xf>
    <xf numFmtId="10" fontId="3" fillId="0" borderId="0" xfId="0" applyNumberFormat="1" applyFont="1" applyAlignment="1">
      <alignment horizontal="left" vertical="top"/>
    </xf>
    <xf numFmtId="0" fontId="28" fillId="0" borderId="0" xfId="0" applyFont="1" applyAlignment="1">
      <alignment horizontal="center" vertical="center" wrapText="1"/>
    </xf>
    <xf numFmtId="0" fontId="3" fillId="0" borderId="83" xfId="0" applyFont="1" applyBorder="1" applyAlignment="1">
      <alignment horizontal="left" vertical="top" wrapText="1"/>
    </xf>
    <xf numFmtId="0" fontId="28" fillId="0" borderId="35" xfId="0" applyFont="1" applyBorder="1" applyAlignment="1">
      <alignment horizontal="center" vertical="center"/>
    </xf>
    <xf numFmtId="0" fontId="3" fillId="0" borderId="19" xfId="0" applyFont="1" applyBorder="1" applyAlignment="1">
      <alignment horizontal="left" vertical="center" wrapText="1"/>
    </xf>
    <xf numFmtId="0" fontId="3" fillId="0" borderId="19" xfId="0" applyFont="1" applyBorder="1" applyAlignment="1">
      <alignment horizontal="left" vertical="top" wrapText="1"/>
    </xf>
    <xf numFmtId="0" fontId="3" fillId="0" borderId="116" xfId="0" applyFont="1" applyBorder="1" applyAlignment="1">
      <alignment horizontal="left" vertical="top" wrapText="1"/>
    </xf>
    <xf numFmtId="0" fontId="14" fillId="0" borderId="0" xfId="0" applyFont="1" applyAlignment="1">
      <alignment horizontal="left" vertical="top" wrapText="1"/>
    </xf>
    <xf numFmtId="0" fontId="81" fillId="0" borderId="0" xfId="0" applyFont="1" applyAlignment="1">
      <alignment horizontal="left" vertical="top"/>
    </xf>
    <xf numFmtId="0" fontId="16" fillId="0" borderId="83" xfId="0" applyFont="1" applyBorder="1" applyAlignment="1">
      <alignment horizontal="left" vertical="top" wrapText="1"/>
    </xf>
    <xf numFmtId="0" fontId="16" fillId="0" borderId="83" xfId="0" applyFont="1" applyBorder="1" applyAlignment="1">
      <alignment vertical="top" wrapText="1"/>
    </xf>
    <xf numFmtId="0" fontId="16" fillId="0" borderId="58" xfId="0" applyFont="1" applyBorder="1" applyAlignment="1">
      <alignment horizontal="left" vertical="top" wrapText="1"/>
    </xf>
    <xf numFmtId="0" fontId="16" fillId="0" borderId="112" xfId="0" applyFont="1" applyBorder="1" applyAlignment="1">
      <alignment vertical="top"/>
    </xf>
    <xf numFmtId="0" fontId="16" fillId="0" borderId="127" xfId="0" applyFont="1" applyBorder="1" applyAlignment="1">
      <alignment vertical="top"/>
    </xf>
    <xf numFmtId="0" fontId="79" fillId="0" borderId="123" xfId="0" applyFont="1" applyBorder="1" applyAlignment="1">
      <alignment vertical="top" wrapText="1"/>
    </xf>
    <xf numFmtId="0" fontId="25" fillId="0" borderId="12" xfId="0" applyFont="1" applyBorder="1" applyAlignment="1">
      <alignment horizontal="center" vertical="top" wrapText="1"/>
    </xf>
    <xf numFmtId="0" fontId="14" fillId="0" borderId="12" xfId="0" applyFont="1" applyBorder="1" applyAlignment="1">
      <alignment horizontal="left" vertical="top" wrapText="1"/>
    </xf>
    <xf numFmtId="0" fontId="8" fillId="0" borderId="0" xfId="0" applyFont="1" applyAlignment="1">
      <alignment vertical="top"/>
    </xf>
    <xf numFmtId="0" fontId="16" fillId="0" borderId="126" xfId="0" applyFont="1" applyBorder="1" applyAlignment="1">
      <alignment horizontal="left" vertical="top" wrapText="1"/>
    </xf>
    <xf numFmtId="0" fontId="79" fillId="0" borderId="127" xfId="0" applyFont="1" applyBorder="1" applyAlignment="1">
      <alignment horizontal="left" vertical="top"/>
    </xf>
    <xf numFmtId="0" fontId="3" fillId="0" borderId="127" xfId="0" applyFont="1" applyBorder="1" applyAlignment="1">
      <alignment horizontal="left" vertical="top" wrapText="1"/>
    </xf>
    <xf numFmtId="0" fontId="16" fillId="0" borderId="112" xfId="0" applyFont="1" applyBorder="1" applyAlignment="1">
      <alignment vertical="top" wrapText="1"/>
    </xf>
    <xf numFmtId="0" fontId="3" fillId="0" borderId="58" xfId="0" applyFont="1" applyBorder="1" applyAlignment="1">
      <alignment horizontal="left" vertical="top" wrapText="1"/>
    </xf>
    <xf numFmtId="0" fontId="3" fillId="0" borderId="120" xfId="0" applyFont="1" applyBorder="1" applyAlignment="1">
      <alignment horizontal="left" vertical="top" wrapText="1"/>
    </xf>
    <xf numFmtId="0" fontId="79" fillId="0" borderId="123" xfId="0" applyFont="1" applyBorder="1" applyAlignment="1">
      <alignment horizontal="left" vertical="top" wrapText="1"/>
    </xf>
    <xf numFmtId="0" fontId="88" fillId="0" borderId="112" xfId="0" applyFont="1" applyBorder="1" applyAlignment="1">
      <alignment horizontal="left" vertical="center" wrapText="1"/>
    </xf>
    <xf numFmtId="0" fontId="16" fillId="0" borderId="119" xfId="0" applyFont="1" applyBorder="1" applyAlignment="1">
      <alignment horizontal="left" vertical="top" wrapText="1"/>
    </xf>
    <xf numFmtId="0" fontId="16" fillId="0" borderId="116" xfId="0" applyFont="1" applyBorder="1" applyAlignment="1">
      <alignment horizontal="left" vertical="top" wrapText="1"/>
    </xf>
    <xf numFmtId="0" fontId="16" fillId="0" borderId="116" xfId="0" applyFont="1" applyBorder="1" applyAlignment="1">
      <alignment vertical="top" wrapText="1"/>
    </xf>
    <xf numFmtId="0" fontId="11" fillId="0" borderId="0" xfId="0" applyFont="1" applyAlignment="1">
      <alignment horizontal="center" vertical="center"/>
    </xf>
    <xf numFmtId="0" fontId="16" fillId="0" borderId="83" xfId="0" applyFont="1" applyBorder="1" applyAlignment="1">
      <alignment vertical="top"/>
    </xf>
    <xf numFmtId="0" fontId="16" fillId="0" borderId="119" xfId="0" applyFont="1" applyBorder="1" applyAlignment="1">
      <alignment vertical="top"/>
    </xf>
    <xf numFmtId="0" fontId="16" fillId="0" borderId="120" xfId="0" quotePrefix="1" applyFont="1" applyBorder="1" applyAlignment="1">
      <alignment horizontal="left" vertical="top"/>
    </xf>
    <xf numFmtId="20" fontId="79" fillId="0" borderId="127" xfId="0" quotePrefix="1" applyNumberFormat="1" applyFont="1" applyBorder="1" applyAlignment="1">
      <alignment vertical="top"/>
    </xf>
    <xf numFmtId="0" fontId="153" fillId="0" borderId="27" xfId="0" quotePrefix="1" applyFont="1" applyBorder="1" applyAlignment="1">
      <alignment horizontal="center" vertical="center"/>
    </xf>
    <xf numFmtId="0" fontId="153" fillId="0" borderId="27" xfId="0" applyFont="1" applyBorder="1" applyAlignment="1">
      <alignment horizontal="center" vertical="center"/>
    </xf>
    <xf numFmtId="0" fontId="116" fillId="0" borderId="27" xfId="0" applyFont="1" applyBorder="1" applyAlignment="1">
      <alignment horizontal="center"/>
    </xf>
    <xf numFmtId="0" fontId="153" fillId="0" borderId="0" xfId="0" quotePrefix="1" applyFont="1" applyAlignment="1">
      <alignment horizontal="right" vertical="center"/>
    </xf>
    <xf numFmtId="0" fontId="153" fillId="0" borderId="0" xfId="0" applyFont="1" applyAlignment="1">
      <alignment horizontal="right" vertical="center"/>
    </xf>
    <xf numFmtId="0" fontId="3" fillId="0" borderId="123" xfId="0" applyFont="1" applyBorder="1" applyAlignment="1">
      <alignment horizontal="left" vertical="top" wrapText="1"/>
    </xf>
    <xf numFmtId="0" fontId="0" fillId="0" borderId="12" xfId="0" applyBorder="1" applyAlignment="1">
      <alignment horizontal="left" vertical="top"/>
    </xf>
    <xf numFmtId="0" fontId="141" fillId="0" borderId="0" xfId="0" applyFont="1"/>
    <xf numFmtId="0" fontId="115" fillId="0" borderId="34" xfId="0" applyFont="1" applyBorder="1"/>
    <xf numFmtId="0" fontId="115" fillId="0" borderId="27" xfId="0" applyFont="1" applyBorder="1"/>
    <xf numFmtId="0" fontId="28" fillId="28" borderId="18" xfId="0" applyFont="1" applyFill="1" applyBorder="1" applyAlignment="1">
      <alignment horizontal="left" vertical="center"/>
    </xf>
    <xf numFmtId="0" fontId="79" fillId="0" borderId="137" xfId="0" applyFont="1" applyBorder="1" applyAlignment="1">
      <alignment vertical="top"/>
    </xf>
    <xf numFmtId="0" fontId="28" fillId="27" borderId="137" xfId="0" applyFont="1" applyFill="1" applyBorder="1" applyAlignment="1">
      <alignment vertical="center"/>
    </xf>
    <xf numFmtId="0" fontId="79" fillId="0" borderId="137" xfId="0" applyFont="1" applyBorder="1" applyAlignment="1">
      <alignment vertical="top" wrapText="1"/>
    </xf>
    <xf numFmtId="0" fontId="49" fillId="24" borderId="137" xfId="0" applyFont="1" applyFill="1" applyBorder="1" applyAlignment="1">
      <alignment vertical="center" wrapText="1"/>
    </xf>
    <xf numFmtId="0" fontId="79" fillId="61" borderId="137" xfId="0" applyFont="1" applyFill="1" applyBorder="1" applyAlignment="1">
      <alignment vertical="top" wrapText="1"/>
    </xf>
    <xf numFmtId="0" fontId="16" fillId="0" borderId="137" xfId="0" applyFont="1" applyBorder="1" applyAlignment="1">
      <alignment vertical="top" wrapText="1"/>
    </xf>
    <xf numFmtId="0" fontId="16" fillId="61" borderId="137" xfId="0" applyFont="1" applyFill="1" applyBorder="1" applyAlignment="1">
      <alignment vertical="top" wrapText="1"/>
    </xf>
    <xf numFmtId="0" fontId="49" fillId="24" borderId="137" xfId="0" applyFont="1" applyFill="1" applyBorder="1" applyAlignment="1">
      <alignment horizontal="left" vertical="center" wrapText="1"/>
    </xf>
    <xf numFmtId="0" fontId="28" fillId="24" borderId="137" xfId="0" applyFont="1" applyFill="1" applyBorder="1" applyAlignment="1">
      <alignment horizontal="left" vertical="center" wrapText="1"/>
    </xf>
    <xf numFmtId="0" fontId="28" fillId="28" borderId="112" xfId="0" applyFont="1" applyFill="1" applyBorder="1" applyAlignment="1">
      <alignment horizontal="left" vertical="center"/>
    </xf>
    <xf numFmtId="0" fontId="143" fillId="62" borderId="112" xfId="0" applyFont="1" applyFill="1" applyBorder="1" applyAlignment="1">
      <alignment horizontal="center" vertical="center"/>
    </xf>
    <xf numFmtId="0" fontId="80" fillId="62" borderId="112" xfId="0" applyFont="1" applyFill="1" applyBorder="1" applyAlignment="1">
      <alignment horizontal="center" vertical="center"/>
    </xf>
    <xf numFmtId="0" fontId="16" fillId="0" borderId="58" xfId="0" applyFont="1" applyBorder="1" applyAlignment="1">
      <alignment vertical="top" wrapText="1"/>
    </xf>
    <xf numFmtId="0" fontId="79" fillId="0" borderId="127" xfId="0" applyFont="1" applyBorder="1" applyAlignment="1">
      <alignment vertical="top" wrapText="1"/>
    </xf>
    <xf numFmtId="0" fontId="78" fillId="0" borderId="112" xfId="0" applyFont="1" applyBorder="1" applyAlignment="1">
      <alignment vertical="center"/>
    </xf>
    <xf numFmtId="0" fontId="71" fillId="0" borderId="112" xfId="0" applyFont="1" applyBorder="1" applyAlignment="1">
      <alignment vertical="center"/>
    </xf>
    <xf numFmtId="0" fontId="71" fillId="0" borderId="139" xfId="0" applyFont="1" applyBorder="1" applyAlignment="1">
      <alignment vertical="center"/>
    </xf>
    <xf numFmtId="0" fontId="85" fillId="0" borderId="0" xfId="0" applyFont="1"/>
    <xf numFmtId="0" fontId="0" fillId="0" borderId="139" xfId="0" applyBorder="1"/>
    <xf numFmtId="0" fontId="85" fillId="0" borderId="0" xfId="0" applyFont="1" applyAlignment="1">
      <alignment horizontal="left" vertical="center"/>
    </xf>
    <xf numFmtId="0" fontId="85" fillId="0" borderId="0" xfId="0" applyFont="1" applyAlignment="1">
      <alignment horizontal="center" vertical="center" wrapText="1"/>
    </xf>
    <xf numFmtId="0" fontId="85" fillId="0" borderId="34" xfId="0" applyFont="1" applyBorder="1" applyAlignment="1">
      <alignment horizontal="left" vertical="center"/>
    </xf>
    <xf numFmtId="0" fontId="85" fillId="0" borderId="34" xfId="0" applyFont="1" applyBorder="1" applyAlignment="1">
      <alignment horizontal="center" vertical="center" wrapText="1"/>
    </xf>
    <xf numFmtId="0" fontId="0" fillId="0" borderId="68" xfId="0" applyBorder="1"/>
    <xf numFmtId="0" fontId="21" fillId="0" borderId="124" xfId="0" applyFont="1" applyBorder="1" applyAlignment="1">
      <alignment vertical="top" wrapText="1"/>
    </xf>
    <xf numFmtId="0" fontId="16" fillId="0" borderId="127" xfId="0" applyFont="1" applyBorder="1" applyAlignment="1">
      <alignment horizontal="left" vertical="top"/>
    </xf>
    <xf numFmtId="0" fontId="17" fillId="0" borderId="126" xfId="0" applyFont="1" applyBorder="1"/>
    <xf numFmtId="0" fontId="71" fillId="0" borderId="125" xfId="0" applyFont="1" applyBorder="1" applyAlignment="1">
      <alignment vertical="top"/>
    </xf>
    <xf numFmtId="0" fontId="17" fillId="0" borderId="137" xfId="0" applyFont="1" applyBorder="1"/>
    <xf numFmtId="0" fontId="1" fillId="0" borderId="34" xfId="0" applyFont="1" applyBorder="1"/>
    <xf numFmtId="0" fontId="79" fillId="61" borderId="112" xfId="0" applyFont="1" applyFill="1" applyBorder="1" applyAlignment="1">
      <alignment horizontal="left" vertical="top" wrapText="1"/>
    </xf>
    <xf numFmtId="0" fontId="78" fillId="0" borderId="29" xfId="0" applyFont="1" applyBorder="1" applyAlignment="1">
      <alignment vertical="center"/>
    </xf>
    <xf numFmtId="0" fontId="78" fillId="90" borderId="137" xfId="0" applyFont="1" applyFill="1" applyBorder="1" applyAlignment="1">
      <alignment vertical="center"/>
    </xf>
    <xf numFmtId="0" fontId="78" fillId="0" borderId="112" xfId="0" applyFont="1" applyBorder="1" applyAlignment="1">
      <alignment horizontal="left" vertical="center" wrapText="1"/>
    </xf>
    <xf numFmtId="0" fontId="71" fillId="0" borderId="112" xfId="0" applyFont="1" applyBorder="1" applyAlignment="1">
      <alignment wrapText="1"/>
    </xf>
    <xf numFmtId="0" fontId="71" fillId="0" borderId="112" xfId="0" applyFont="1" applyBorder="1" applyAlignment="1">
      <alignment vertical="center" wrapText="1"/>
    </xf>
    <xf numFmtId="0" fontId="71" fillId="0" borderId="112" xfId="0" applyFont="1" applyBorder="1" applyAlignment="1">
      <alignment horizontal="left" vertical="center" wrapText="1"/>
    </xf>
    <xf numFmtId="0" fontId="71" fillId="0" borderId="29" xfId="0" quotePrefix="1" applyFont="1" applyBorder="1" applyAlignment="1">
      <alignment vertical="center"/>
    </xf>
    <xf numFmtId="0" fontId="71" fillId="0" borderId="112" xfId="0" quotePrefix="1" applyFont="1" applyBorder="1" applyAlignment="1">
      <alignment vertical="center"/>
    </xf>
    <xf numFmtId="0" fontId="71" fillId="0" borderId="112" xfId="0" quotePrefix="1" applyFont="1" applyBorder="1" applyAlignment="1">
      <alignment horizontal="left" vertical="center"/>
    </xf>
    <xf numFmtId="0" fontId="78" fillId="90" borderId="112" xfId="0" applyFont="1" applyFill="1" applyBorder="1" applyAlignment="1">
      <alignment vertical="center"/>
    </xf>
    <xf numFmtId="0" fontId="71" fillId="0" borderId="137" xfId="0" quotePrefix="1" applyFont="1" applyBorder="1" applyAlignment="1">
      <alignment vertical="center" wrapText="1"/>
    </xf>
    <xf numFmtId="0" fontId="71" fillId="0" borderId="112" xfId="0" quotePrefix="1" applyFont="1" applyBorder="1" applyAlignment="1">
      <alignment vertical="center" wrapText="1"/>
    </xf>
    <xf numFmtId="0" fontId="78" fillId="90" borderId="138" xfId="0" applyFont="1" applyFill="1" applyBorder="1" applyAlignment="1">
      <alignment vertical="center"/>
    </xf>
    <xf numFmtId="0" fontId="25" fillId="0" borderId="112" xfId="0" applyFont="1" applyBorder="1" applyAlignment="1">
      <alignment vertical="center" wrapText="1"/>
    </xf>
    <xf numFmtId="0" fontId="88" fillId="0" borderId="83" xfId="0" applyFont="1" applyBorder="1" applyAlignment="1">
      <alignment horizontal="center" vertical="center"/>
    </xf>
    <xf numFmtId="0" fontId="88" fillId="0" borderId="58" xfId="0" applyFont="1" applyBorder="1" applyAlignment="1">
      <alignment horizontal="center" vertical="center"/>
    </xf>
    <xf numFmtId="164" fontId="16" fillId="67" borderId="126" xfId="454" applyNumberFormat="1" applyFont="1" applyFill="1" applyBorder="1" applyAlignment="1">
      <alignment horizontal="center" vertical="center" wrapText="1"/>
    </xf>
    <xf numFmtId="0" fontId="78" fillId="0" borderId="127" xfId="0" applyFont="1" applyBorder="1" applyAlignment="1">
      <alignment horizontal="center" vertical="center"/>
    </xf>
    <xf numFmtId="164" fontId="16" fillId="92" borderId="126" xfId="454" applyNumberFormat="1" applyFont="1" applyFill="1" applyBorder="1" applyAlignment="1">
      <alignment horizontal="center" vertical="center" wrapText="1"/>
    </xf>
    <xf numFmtId="164" fontId="16" fillId="93" borderId="126" xfId="454" applyNumberFormat="1" applyFont="1" applyFill="1" applyBorder="1" applyAlignment="1">
      <alignment horizontal="center" vertical="center" wrapText="1"/>
    </xf>
    <xf numFmtId="164" fontId="16" fillId="91" borderId="126" xfId="454" applyNumberFormat="1" applyFont="1" applyFill="1" applyBorder="1" applyAlignment="1">
      <alignment horizontal="center" vertical="center" wrapText="1"/>
    </xf>
    <xf numFmtId="164" fontId="16" fillId="91" borderId="122" xfId="454" applyNumberFormat="1" applyFont="1" applyFill="1" applyBorder="1" applyAlignment="1">
      <alignment horizontal="center" vertical="center" wrapText="1"/>
    </xf>
    <xf numFmtId="0" fontId="78" fillId="0" borderId="116" xfId="0" applyFont="1" applyBorder="1" applyAlignment="1">
      <alignment horizontal="center" vertical="center"/>
    </xf>
    <xf numFmtId="0" fontId="78" fillId="0" borderId="123" xfId="0" applyFont="1" applyBorder="1" applyAlignment="1">
      <alignment horizontal="center" vertical="center"/>
    </xf>
    <xf numFmtId="0" fontId="16" fillId="0" borderId="123" xfId="0" applyFont="1" applyBorder="1" applyAlignment="1">
      <alignment vertical="top"/>
    </xf>
    <xf numFmtId="0" fontId="25" fillId="0" borderId="112" xfId="0" quotePrefix="1" applyFont="1" applyBorder="1" applyAlignment="1">
      <alignment horizontal="left" vertical="center" wrapText="1"/>
    </xf>
    <xf numFmtId="0" fontId="17" fillId="0" borderId="112" xfId="0" quotePrefix="1" applyFont="1" applyBorder="1" applyAlignment="1">
      <alignment vertical="center" wrapText="1"/>
    </xf>
    <xf numFmtId="0" fontId="16" fillId="0" borderId="112" xfId="0" applyFont="1" applyBorder="1" applyAlignment="1">
      <alignment horizontal="center"/>
    </xf>
    <xf numFmtId="2" fontId="16" fillId="0" borderId="112" xfId="0" applyNumberFormat="1" applyFont="1" applyBorder="1" applyAlignment="1">
      <alignment horizontal="center"/>
    </xf>
    <xf numFmtId="0" fontId="16" fillId="0" borderId="112" xfId="0" applyFont="1" applyBorder="1" applyAlignment="1">
      <alignment horizontal="center" vertical="center"/>
    </xf>
    <xf numFmtId="0" fontId="3" fillId="0" borderId="114" xfId="0" applyFont="1" applyBorder="1" applyAlignment="1">
      <alignment horizontal="left" vertical="top" wrapText="1"/>
    </xf>
    <xf numFmtId="0" fontId="3" fillId="0" borderId="118" xfId="0" applyFont="1" applyBorder="1" applyAlignment="1">
      <alignment horizontal="left" vertical="top" wrapText="1"/>
    </xf>
    <xf numFmtId="0" fontId="3" fillId="61" borderId="119" xfId="0" applyFont="1" applyFill="1" applyBorder="1" applyAlignment="1">
      <alignment horizontal="left" vertical="top" wrapText="1"/>
    </xf>
    <xf numFmtId="0" fontId="79" fillId="61" borderId="120" xfId="0" applyFont="1" applyFill="1" applyBorder="1" applyAlignment="1">
      <alignment horizontal="left" vertical="top" wrapText="1"/>
    </xf>
    <xf numFmtId="0" fontId="16" fillId="0" borderId="127" xfId="0" applyFont="1" applyBorder="1" applyAlignment="1">
      <alignment horizontal="left" vertical="top" wrapText="1"/>
    </xf>
    <xf numFmtId="0" fontId="16" fillId="61" borderId="126" xfId="0" applyFont="1" applyFill="1" applyBorder="1" applyAlignment="1">
      <alignment horizontal="left" vertical="top" wrapText="1"/>
    </xf>
    <xf numFmtId="0" fontId="3" fillId="0" borderId="126" xfId="0" applyFont="1" applyBorder="1" applyAlignment="1">
      <alignment horizontal="left" vertical="top" wrapText="1"/>
    </xf>
    <xf numFmtId="0" fontId="28" fillId="28" borderId="124" xfId="0" applyFont="1" applyFill="1" applyBorder="1" applyAlignment="1">
      <alignment horizontal="left" vertical="center"/>
    </xf>
    <xf numFmtId="0" fontId="79" fillId="0" borderId="124" xfId="0" applyFont="1" applyBorder="1" applyAlignment="1">
      <alignment vertical="top"/>
    </xf>
    <xf numFmtId="0" fontId="28" fillId="27" borderId="124" xfId="0" applyFont="1" applyFill="1" applyBorder="1" applyAlignment="1">
      <alignment vertical="center"/>
    </xf>
    <xf numFmtId="0" fontId="16" fillId="0" borderId="124" xfId="0" applyFont="1" applyBorder="1" applyAlignment="1">
      <alignment vertical="top"/>
    </xf>
    <xf numFmtId="0" fontId="49" fillId="24" borderId="124" xfId="0" applyFont="1" applyFill="1" applyBorder="1" applyAlignment="1">
      <alignment vertical="center" wrapText="1"/>
    </xf>
    <xf numFmtId="0" fontId="79" fillId="61" borderId="124" xfId="0" applyFont="1" applyFill="1" applyBorder="1" applyAlignment="1">
      <alignment vertical="top"/>
    </xf>
    <xf numFmtId="0" fontId="16" fillId="61" borderId="124" xfId="0" applyFont="1" applyFill="1" applyBorder="1" applyAlignment="1">
      <alignment vertical="top"/>
    </xf>
    <xf numFmtId="0" fontId="49" fillId="24" borderId="124" xfId="0" applyFont="1" applyFill="1" applyBorder="1" applyAlignment="1">
      <alignment horizontal="left" vertical="center" wrapText="1"/>
    </xf>
    <xf numFmtId="0" fontId="28" fillId="24" borderId="124" xfId="0" applyFont="1" applyFill="1" applyBorder="1" applyAlignment="1">
      <alignment horizontal="left" vertical="center" wrapText="1"/>
    </xf>
    <xf numFmtId="0" fontId="28" fillId="27" borderId="126" xfId="0" applyFont="1" applyFill="1" applyBorder="1" applyAlignment="1">
      <alignment vertical="center"/>
    </xf>
    <xf numFmtId="0" fontId="49" fillId="24" borderId="126" xfId="0" applyFont="1" applyFill="1" applyBorder="1" applyAlignment="1">
      <alignment vertical="center" wrapText="1"/>
    </xf>
    <xf numFmtId="0" fontId="49" fillId="24" borderId="126" xfId="0" applyFont="1" applyFill="1" applyBorder="1" applyAlignment="1">
      <alignment horizontal="left" vertical="center" wrapText="1"/>
    </xf>
    <xf numFmtId="0" fontId="28" fillId="24" borderId="126" xfId="0" applyFont="1" applyFill="1" applyBorder="1" applyAlignment="1">
      <alignment horizontal="left" vertical="center" wrapText="1"/>
    </xf>
    <xf numFmtId="0" fontId="16" fillId="0" borderId="143" xfId="0" applyFont="1" applyBorder="1" applyAlignment="1">
      <alignment vertical="top" wrapText="1"/>
    </xf>
    <xf numFmtId="0" fontId="79" fillId="0" borderId="126" xfId="0" applyFont="1" applyBorder="1" applyAlignment="1">
      <alignment vertical="top" wrapText="1"/>
    </xf>
    <xf numFmtId="0" fontId="79" fillId="61" borderId="126" xfId="0" applyFont="1" applyFill="1" applyBorder="1" applyAlignment="1">
      <alignment horizontal="left" vertical="top" wrapText="1"/>
    </xf>
    <xf numFmtId="0" fontId="28" fillId="28" borderId="112" xfId="0" applyFont="1" applyFill="1" applyBorder="1" applyAlignment="1">
      <alignment horizontal="center" vertical="center"/>
    </xf>
    <xf numFmtId="0" fontId="28" fillId="28" borderId="112" xfId="0" applyFont="1" applyFill="1" applyBorder="1" applyAlignment="1">
      <alignment horizontal="center" vertical="center" wrapText="1"/>
    </xf>
    <xf numFmtId="0" fontId="28" fillId="28" borderId="112" xfId="0" applyFont="1" applyFill="1" applyBorder="1" applyAlignment="1">
      <alignment horizontal="left" vertical="center" wrapText="1"/>
    </xf>
    <xf numFmtId="0" fontId="28" fillId="86" borderId="112" xfId="0" applyFont="1" applyFill="1" applyBorder="1" applyAlignment="1">
      <alignment horizontal="left" vertical="center"/>
    </xf>
    <xf numFmtId="0" fontId="28" fillId="28" borderId="126" xfId="0" applyFont="1" applyFill="1" applyBorder="1" applyAlignment="1">
      <alignment horizontal="left" vertical="center"/>
    </xf>
    <xf numFmtId="0" fontId="28" fillId="28" borderId="127" xfId="0" applyFont="1" applyFill="1" applyBorder="1" applyAlignment="1">
      <alignment horizontal="left" vertical="center"/>
    </xf>
    <xf numFmtId="0" fontId="79" fillId="61" borderId="126" xfId="0" applyFont="1" applyFill="1" applyBorder="1" applyAlignment="1">
      <alignment vertical="top" wrapText="1"/>
    </xf>
    <xf numFmtId="0" fontId="13" fillId="0" borderId="0" xfId="198" applyAlignment="1" applyProtection="1">
      <alignment horizontal="left" vertical="center"/>
    </xf>
    <xf numFmtId="0" fontId="28" fillId="94" borderId="127" xfId="0" applyFont="1" applyFill="1" applyBorder="1" applyAlignment="1">
      <alignment horizontal="left" vertical="center" wrapText="1"/>
    </xf>
    <xf numFmtId="0" fontId="16" fillId="94" borderId="127" xfId="0" applyFont="1" applyFill="1" applyBorder="1" applyAlignment="1">
      <alignment vertical="top"/>
    </xf>
    <xf numFmtId="0" fontId="16" fillId="94" borderId="127" xfId="0" applyFont="1" applyFill="1" applyBorder="1" applyAlignment="1">
      <alignment vertical="top" wrapText="1"/>
    </xf>
    <xf numFmtId="0" fontId="78" fillId="0" borderId="0" xfId="0" applyFont="1" applyAlignment="1">
      <alignment horizontal="center" vertical="center" wrapText="1"/>
    </xf>
    <xf numFmtId="0" fontId="0" fillId="0" borderId="0" xfId="0" applyAlignment="1">
      <alignment vertical="center"/>
    </xf>
    <xf numFmtId="0" fontId="71" fillId="0" borderId="12" xfId="0" applyFont="1" applyBorder="1" applyAlignment="1">
      <alignment horizontal="left" vertical="center" wrapText="1"/>
    </xf>
    <xf numFmtId="0" fontId="95" fillId="68" borderId="38" xfId="0" applyFont="1" applyFill="1" applyBorder="1" applyAlignment="1">
      <alignment vertical="center" wrapText="1"/>
    </xf>
    <xf numFmtId="0" fontId="128" fillId="68" borderId="51" xfId="0" applyFont="1" applyFill="1" applyBorder="1" applyAlignment="1">
      <alignment horizontal="left" vertical="center" wrapText="1"/>
    </xf>
    <xf numFmtId="0" fontId="95" fillId="68" borderId="22" xfId="0" applyFont="1" applyFill="1" applyBorder="1" applyAlignment="1">
      <alignment vertical="center" wrapText="1"/>
    </xf>
    <xf numFmtId="0" fontId="49" fillId="68" borderId="51" xfId="0" applyFont="1" applyFill="1" applyBorder="1" applyAlignment="1">
      <alignment horizontal="left" vertical="center" wrapText="1"/>
    </xf>
    <xf numFmtId="0" fontId="49" fillId="68" borderId="131" xfId="0" applyFont="1" applyFill="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78" fillId="0" borderId="112" xfId="0" applyFont="1" applyBorder="1" applyAlignment="1">
      <alignment horizontal="center" wrapText="1"/>
    </xf>
    <xf numFmtId="0" fontId="17" fillId="0" borderId="112" xfId="0" applyFont="1" applyBorder="1" applyAlignment="1">
      <alignment horizontal="left" vertical="center" wrapText="1"/>
    </xf>
    <xf numFmtId="0" fontId="4" fillId="0" borderId="112" xfId="0" applyFont="1" applyBorder="1" applyAlignment="1">
      <alignment horizontal="left" vertical="center" wrapText="1"/>
    </xf>
    <xf numFmtId="0" fontId="17" fillId="0" borderId="133" xfId="0" applyFont="1" applyBorder="1" applyAlignment="1">
      <alignment horizontal="left" vertical="center" wrapText="1"/>
    </xf>
    <xf numFmtId="0" fontId="4" fillId="0" borderId="133" xfId="0" applyFont="1" applyBorder="1" applyAlignment="1">
      <alignment horizontal="left" vertical="center" wrapText="1"/>
    </xf>
    <xf numFmtId="0" fontId="78" fillId="61" borderId="112" xfId="0" applyFont="1" applyFill="1" applyBorder="1" applyAlignment="1">
      <alignment horizontal="center" vertical="center"/>
    </xf>
    <xf numFmtId="0" fontId="78" fillId="0" borderId="128" xfId="0" applyFont="1" applyBorder="1" applyAlignment="1">
      <alignment horizontal="center" vertical="center"/>
    </xf>
    <xf numFmtId="0" fontId="78" fillId="0" borderId="112" xfId="0" applyFont="1" applyBorder="1" applyAlignment="1">
      <alignment wrapText="1"/>
    </xf>
    <xf numFmtId="0" fontId="78" fillId="0" borderId="112" xfId="0" applyFont="1" applyBorder="1" applyAlignment="1">
      <alignment horizontal="center" vertical="center" wrapText="1"/>
    </xf>
    <xf numFmtId="0" fontId="78" fillId="0" borderId="112" xfId="0" applyFont="1" applyBorder="1" applyAlignment="1">
      <alignment vertical="center" wrapText="1"/>
    </xf>
    <xf numFmtId="0" fontId="78" fillId="0" borderId="16" xfId="0" applyFont="1" applyBorder="1" applyAlignment="1">
      <alignment horizontal="center" vertical="center"/>
    </xf>
    <xf numFmtId="0" fontId="16" fillId="72" borderId="100" xfId="0" applyFont="1" applyFill="1" applyBorder="1" applyAlignment="1">
      <alignment horizontal="center" textRotation="90" wrapText="1"/>
    </xf>
    <xf numFmtId="0" fontId="78" fillId="0" borderId="57" xfId="0" applyFont="1" applyBorder="1" applyAlignment="1">
      <alignment horizontal="center" vertical="center"/>
    </xf>
    <xf numFmtId="0" fontId="88" fillId="0" borderId="0" xfId="0" applyFont="1" applyAlignment="1">
      <alignment wrapText="1"/>
    </xf>
    <xf numFmtId="0" fontId="79" fillId="0" borderId="0" xfId="0" applyFont="1" applyAlignment="1">
      <alignment vertical="top" wrapText="1"/>
    </xf>
    <xf numFmtId="0" fontId="0" fillId="0" borderId="0" xfId="0" applyAlignment="1">
      <alignment wrapText="1"/>
    </xf>
    <xf numFmtId="0" fontId="171" fillId="0" borderId="38" xfId="0" applyFont="1" applyBorder="1" applyAlignment="1">
      <alignment horizontal="center" wrapText="1"/>
    </xf>
    <xf numFmtId="10" fontId="6" fillId="0" borderId="145" xfId="454" applyNumberFormat="1" applyFont="1" applyBorder="1" applyAlignment="1">
      <alignment horizontal="center" vertical="center"/>
    </xf>
    <xf numFmtId="1" fontId="3" fillId="23" borderId="124" xfId="0" applyNumberFormat="1" applyFont="1" applyFill="1" applyBorder="1" applyAlignment="1">
      <alignment horizontal="center" vertical="center"/>
    </xf>
    <xf numFmtId="10" fontId="6" fillId="23" borderId="120" xfId="0" applyNumberFormat="1" applyFont="1" applyFill="1" applyBorder="1" applyAlignment="1">
      <alignment horizontal="center" vertical="center"/>
    </xf>
    <xf numFmtId="10" fontId="6" fillId="23" borderId="145" xfId="0" applyNumberFormat="1" applyFont="1" applyFill="1" applyBorder="1" applyAlignment="1">
      <alignment horizontal="center" vertical="center"/>
    </xf>
    <xf numFmtId="0" fontId="0" fillId="0" borderId="112" xfId="0" applyBorder="1" applyAlignment="1">
      <alignment horizontal="center" vertical="center"/>
    </xf>
    <xf numFmtId="0" fontId="130" fillId="82" borderId="112" xfId="0" quotePrefix="1" applyFont="1" applyFill="1" applyBorder="1" applyAlignment="1">
      <alignment horizontal="center" vertical="center" wrapText="1"/>
    </xf>
    <xf numFmtId="0" fontId="130" fillId="83" borderId="112" xfId="0" applyFont="1" applyFill="1" applyBorder="1" applyAlignment="1">
      <alignment horizontal="center" vertical="center" wrapText="1"/>
    </xf>
    <xf numFmtId="0" fontId="130" fillId="82" borderId="112" xfId="0" applyFont="1" applyFill="1" applyBorder="1" applyAlignment="1">
      <alignment horizontal="center" vertical="center" wrapText="1"/>
    </xf>
    <xf numFmtId="0" fontId="130" fillId="83" borderId="112" xfId="0" quotePrefix="1" applyFont="1" applyFill="1" applyBorder="1" applyAlignment="1">
      <alignment horizontal="center" vertical="center" wrapText="1"/>
    </xf>
    <xf numFmtId="0" fontId="0" fillId="0" borderId="0" xfId="0" applyAlignment="1">
      <alignment horizontal="center" vertical="center"/>
    </xf>
    <xf numFmtId="0" fontId="85" fillId="68" borderId="22" xfId="0" applyFont="1" applyFill="1" applyBorder="1" applyAlignment="1">
      <alignment horizontal="center" vertical="center" wrapText="1"/>
    </xf>
    <xf numFmtId="0" fontId="85" fillId="68" borderId="25" xfId="0" applyFont="1" applyFill="1" applyBorder="1" applyAlignment="1">
      <alignment horizontal="center" vertical="center" wrapText="1"/>
    </xf>
    <xf numFmtId="0" fontId="84" fillId="69" borderId="82" xfId="0" applyFont="1" applyFill="1" applyBorder="1" applyAlignment="1">
      <alignment horizontal="left" vertical="center" wrapText="1"/>
    </xf>
    <xf numFmtId="0" fontId="16" fillId="0" borderId="29" xfId="0" quotePrefix="1" applyFont="1" applyBorder="1" applyAlignment="1">
      <alignment horizontal="left" vertical="top" wrapText="1"/>
    </xf>
    <xf numFmtId="11" fontId="16" fillId="0" borderId="112" xfId="0" applyNumberFormat="1" applyFont="1" applyBorder="1" applyAlignment="1">
      <alignment horizontal="left" vertical="top" wrapText="1"/>
    </xf>
    <xf numFmtId="0" fontId="16" fillId="0" borderId="120" xfId="0" applyFont="1" applyBorder="1" applyAlignment="1">
      <alignment horizontal="left" vertical="top" wrapText="1"/>
    </xf>
    <xf numFmtId="0" fontId="16" fillId="0" borderId="123" xfId="0" applyFont="1" applyBorder="1" applyAlignment="1">
      <alignment horizontal="left" vertical="top" wrapText="1"/>
    </xf>
    <xf numFmtId="0" fontId="79" fillId="0" borderId="130" xfId="0" applyFont="1" applyBorder="1" applyAlignment="1">
      <alignment horizontal="left" vertical="top" wrapText="1"/>
    </xf>
    <xf numFmtId="0" fontId="79" fillId="0" borderId="50" xfId="0" applyFont="1" applyBorder="1" applyAlignment="1">
      <alignment horizontal="left" vertical="top" wrapText="1"/>
    </xf>
    <xf numFmtId="0" fontId="79" fillId="0" borderId="87" xfId="0" applyFont="1" applyBorder="1" applyAlignment="1">
      <alignment horizontal="left" vertical="top" wrapText="1"/>
    </xf>
    <xf numFmtId="0" fontId="16" fillId="0" borderId="116" xfId="0" applyFont="1" applyBorder="1" applyAlignment="1">
      <alignment vertical="top"/>
    </xf>
    <xf numFmtId="0" fontId="87" fillId="0" borderId="112" xfId="0" applyFont="1" applyBorder="1" applyAlignment="1">
      <alignment horizontal="left" vertical="top" wrapText="1"/>
    </xf>
    <xf numFmtId="0" fontId="101" fillId="0" borderId="69" xfId="198" applyFont="1" applyBorder="1" applyAlignment="1">
      <alignment horizontal="left" vertical="center"/>
      <protection locked="0"/>
    </xf>
    <xf numFmtId="0" fontId="88" fillId="0" borderId="70" xfId="0" applyFont="1" applyBorder="1"/>
    <xf numFmtId="0" fontId="87" fillId="0" borderId="83" xfId="0" applyFont="1" applyBorder="1" applyAlignment="1">
      <alignment vertical="top" wrapText="1"/>
    </xf>
    <xf numFmtId="0" fontId="87" fillId="0" borderId="116" xfId="0" applyFont="1" applyBorder="1" applyAlignment="1">
      <alignment vertical="top" wrapText="1"/>
    </xf>
    <xf numFmtId="0" fontId="101" fillId="0" borderId="128" xfId="198" applyFont="1" applyBorder="1" applyAlignment="1">
      <alignment horizontal="left" vertical="center"/>
      <protection locked="0"/>
    </xf>
    <xf numFmtId="0" fontId="129" fillId="0" borderId="82" xfId="0" applyFont="1" applyBorder="1" applyAlignment="1">
      <alignment horizontal="left" vertical="center" wrapText="1"/>
    </xf>
    <xf numFmtId="0" fontId="129" fillId="0" borderId="100" xfId="0" applyFont="1" applyBorder="1" applyAlignment="1">
      <alignment horizontal="left" vertical="center" wrapText="1"/>
    </xf>
    <xf numFmtId="0" fontId="71" fillId="0" borderId="132" xfId="0" applyFont="1" applyBorder="1" applyAlignment="1">
      <alignment horizontal="center" vertical="center"/>
    </xf>
    <xf numFmtId="0" fontId="71" fillId="77" borderId="132" xfId="0" applyFont="1" applyFill="1" applyBorder="1" applyAlignment="1">
      <alignment horizontal="center" vertical="center"/>
    </xf>
    <xf numFmtId="0" fontId="71" fillId="0" borderId="88" xfId="0" applyFont="1" applyBorder="1" applyAlignment="1">
      <alignment horizontal="left" vertical="center" wrapText="1"/>
    </xf>
    <xf numFmtId="0" fontId="11" fillId="61" borderId="110" xfId="0" applyFont="1" applyFill="1" applyBorder="1" applyAlignment="1">
      <alignment horizontal="left" vertical="center" wrapText="1"/>
    </xf>
    <xf numFmtId="0" fontId="88" fillId="0" borderId="82" xfId="0" applyFont="1" applyBorder="1" applyAlignment="1">
      <alignment horizontal="left" vertical="center" wrapText="1"/>
    </xf>
    <xf numFmtId="0" fontId="16" fillId="0" borderId="130" xfId="0" applyFont="1" applyBorder="1" applyAlignment="1">
      <alignment vertical="top" wrapText="1"/>
    </xf>
    <xf numFmtId="0" fontId="16" fillId="0" borderId="87" xfId="0" applyFont="1" applyBorder="1" applyAlignment="1">
      <alignment vertical="top" wrapText="1"/>
    </xf>
    <xf numFmtId="0" fontId="3" fillId="0" borderId="119" xfId="0" applyFont="1" applyBorder="1" applyAlignment="1">
      <alignment vertical="top" wrapText="1"/>
    </xf>
    <xf numFmtId="0" fontId="3" fillId="61" borderId="119" xfId="0" applyFont="1" applyFill="1" applyBorder="1" applyAlignment="1">
      <alignment vertical="top" wrapText="1"/>
    </xf>
    <xf numFmtId="0" fontId="14" fillId="0" borderId="126" xfId="0" applyFont="1" applyBorder="1" applyAlignment="1">
      <alignment horizontal="center" vertical="center"/>
    </xf>
    <xf numFmtId="0" fontId="14" fillId="0" borderId="122" xfId="0" applyFont="1" applyBorder="1" applyAlignment="1">
      <alignment horizontal="center" vertical="center"/>
    </xf>
    <xf numFmtId="0" fontId="163" fillId="0" borderId="82" xfId="0" applyFont="1" applyBorder="1" applyAlignment="1">
      <alignment horizontal="left" vertical="center" wrapText="1"/>
    </xf>
    <xf numFmtId="0" fontId="129" fillId="0" borderId="112" xfId="0" applyFont="1" applyBorder="1" applyAlignment="1">
      <alignment horizontal="left" vertical="center" wrapText="1"/>
    </xf>
    <xf numFmtId="0" fontId="71" fillId="63" borderId="112" xfId="0" applyFont="1" applyFill="1" applyBorder="1" applyAlignment="1">
      <alignment horizontal="center" vertical="center" wrapText="1"/>
    </xf>
    <xf numFmtId="0" fontId="78" fillId="0" borderId="0" xfId="0" applyFont="1" applyAlignment="1">
      <alignment wrapText="1"/>
    </xf>
    <xf numFmtId="0" fontId="78" fillId="61" borderId="0" xfId="0" applyFont="1" applyFill="1" applyAlignment="1">
      <alignment horizontal="center"/>
    </xf>
    <xf numFmtId="0" fontId="78" fillId="63" borderId="112" xfId="0" applyFont="1" applyFill="1" applyBorder="1" applyAlignment="1">
      <alignment vertical="center" wrapText="1"/>
    </xf>
    <xf numFmtId="0" fontId="16" fillId="61" borderId="116" xfId="0" applyFont="1" applyFill="1" applyBorder="1" applyAlignment="1">
      <alignment horizontal="left" vertical="top" wrapText="1"/>
    </xf>
    <xf numFmtId="0" fontId="17" fillId="0" borderId="112" xfId="0" applyFont="1" applyBorder="1" applyAlignment="1">
      <alignment vertical="center" wrapText="1"/>
    </xf>
    <xf numFmtId="0" fontId="16" fillId="61" borderId="83" xfId="0" applyFont="1" applyFill="1" applyBorder="1" applyAlignment="1">
      <alignment horizontal="left" vertical="top" wrapText="1"/>
    </xf>
    <xf numFmtId="0" fontId="16" fillId="61" borderId="83" xfId="0" applyFont="1" applyFill="1" applyBorder="1" applyAlignment="1">
      <alignment vertical="top"/>
    </xf>
    <xf numFmtId="0" fontId="16" fillId="61" borderId="116" xfId="0" applyFont="1" applyFill="1" applyBorder="1" applyAlignment="1">
      <alignment vertical="top"/>
    </xf>
    <xf numFmtId="0" fontId="16" fillId="61" borderId="116" xfId="0" applyFont="1" applyFill="1" applyBorder="1" applyAlignment="1">
      <alignment vertical="top" wrapText="1"/>
    </xf>
    <xf numFmtId="0" fontId="16" fillId="61" borderId="112" xfId="0" applyFont="1" applyFill="1" applyBorder="1" applyAlignment="1">
      <alignment vertical="top" wrapText="1"/>
    </xf>
    <xf numFmtId="0" fontId="26" fillId="61" borderId="112" xfId="0" applyFont="1" applyFill="1" applyBorder="1" applyAlignment="1">
      <alignment horizontal="left" vertical="center" wrapText="1"/>
    </xf>
    <xf numFmtId="0" fontId="26" fillId="0" borderId="82" xfId="0" applyFont="1" applyBorder="1" applyAlignment="1">
      <alignment horizontal="left" vertical="center" wrapText="1"/>
    </xf>
    <xf numFmtId="0" fontId="163" fillId="0" borderId="112" xfId="0" applyFont="1" applyBorder="1" applyAlignment="1">
      <alignment horizontal="left" vertical="center" wrapText="1"/>
    </xf>
    <xf numFmtId="0" fontId="101" fillId="60" borderId="128" xfId="198" applyFont="1" applyFill="1" applyBorder="1" applyAlignment="1">
      <alignment horizontal="left" vertical="center"/>
      <protection locked="0"/>
    </xf>
    <xf numFmtId="0" fontId="26" fillId="60" borderId="112" xfId="0" applyFont="1" applyFill="1" applyBorder="1" applyAlignment="1">
      <alignment horizontal="left" vertical="center" wrapText="1"/>
    </xf>
    <xf numFmtId="0" fontId="88" fillId="60" borderId="70" xfId="0" applyFont="1" applyFill="1" applyBorder="1"/>
    <xf numFmtId="0" fontId="163" fillId="60" borderId="112" xfId="0" applyFont="1" applyFill="1" applyBorder="1" applyAlignment="1">
      <alignment horizontal="left" vertical="center" wrapText="1"/>
    </xf>
    <xf numFmtId="0" fontId="16" fillId="0" borderId="119" xfId="0" applyFont="1" applyBorder="1" applyAlignment="1">
      <alignment vertical="top" wrapText="1"/>
    </xf>
    <xf numFmtId="0" fontId="16" fillId="60" borderId="119" xfId="0" applyFont="1" applyFill="1" applyBorder="1" applyAlignment="1">
      <alignment horizontal="left" vertical="top" wrapText="1"/>
    </xf>
    <xf numFmtId="0" fontId="132" fillId="60" borderId="29" xfId="198" applyFont="1" applyFill="1" applyBorder="1" applyAlignment="1" applyProtection="1">
      <alignment horizontal="left" vertical="center" wrapText="1"/>
    </xf>
    <xf numFmtId="0" fontId="101" fillId="60" borderId="69" xfId="198" applyFont="1" applyFill="1" applyBorder="1" applyAlignment="1">
      <alignment horizontal="left" vertical="center"/>
      <protection locked="0"/>
    </xf>
    <xf numFmtId="0" fontId="26" fillId="60" borderId="82" xfId="0" applyFont="1" applyFill="1" applyBorder="1" applyAlignment="1">
      <alignment horizontal="left" vertical="center" wrapText="1"/>
    </xf>
    <xf numFmtId="0" fontId="82" fillId="61" borderId="0" xfId="0" applyFont="1" applyFill="1" applyAlignment="1">
      <alignment horizontal="left" vertical="top"/>
    </xf>
    <xf numFmtId="0" fontId="81" fillId="0" borderId="0" xfId="0" applyFont="1" applyAlignment="1">
      <alignment horizontal="left" vertical="top" wrapText="1"/>
    </xf>
    <xf numFmtId="0" fontId="202" fillId="60" borderId="70" xfId="0" applyFont="1" applyFill="1" applyBorder="1"/>
    <xf numFmtId="0" fontId="203" fillId="60" borderId="69" xfId="198" applyFont="1" applyFill="1" applyBorder="1" applyAlignment="1">
      <alignment horizontal="left" vertical="center"/>
      <protection locked="0"/>
    </xf>
    <xf numFmtId="0" fontId="202" fillId="60" borderId="100" xfId="0" applyFont="1" applyFill="1" applyBorder="1" applyAlignment="1">
      <alignment horizontal="left" vertical="center" wrapText="1"/>
    </xf>
    <xf numFmtId="0" fontId="88" fillId="60" borderId="124" xfId="0" applyFont="1" applyFill="1" applyBorder="1"/>
    <xf numFmtId="0" fontId="88" fillId="60" borderId="112" xfId="0" applyFont="1" applyFill="1" applyBorder="1" applyAlignment="1">
      <alignment horizontal="left" vertical="center" wrapText="1"/>
    </xf>
    <xf numFmtId="0" fontId="79" fillId="0" borderId="112" xfId="0" applyFont="1" applyBorder="1" applyAlignment="1">
      <alignment horizontal="left" vertical="top" wrapText="1"/>
    </xf>
    <xf numFmtId="0" fontId="16" fillId="61" borderId="112" xfId="0" applyFont="1" applyFill="1" applyBorder="1" applyAlignment="1">
      <alignment horizontal="left" vertical="top" wrapText="1"/>
    </xf>
    <xf numFmtId="0" fontId="88" fillId="0" borderId="0" xfId="0" applyFont="1" applyAlignment="1">
      <alignment horizontal="center"/>
    </xf>
    <xf numFmtId="0" fontId="3" fillId="0" borderId="112" xfId="0" applyFont="1" applyBorder="1" applyAlignment="1">
      <alignment horizontal="left" vertical="top" wrapText="1"/>
    </xf>
    <xf numFmtId="0" fontId="16" fillId="23" borderId="112" xfId="0" applyFont="1" applyFill="1" applyBorder="1" applyAlignment="1">
      <alignment horizontal="left" vertical="top" wrapText="1"/>
    </xf>
    <xf numFmtId="0" fontId="79" fillId="61" borderId="112" xfId="0" applyFont="1" applyFill="1" applyBorder="1" applyAlignment="1">
      <alignment horizontal="left" vertical="top" wrapText="1"/>
    </xf>
    <xf numFmtId="0" fontId="79" fillId="0" borderId="124" xfId="0" applyFont="1" applyBorder="1" applyAlignment="1">
      <alignment horizontal="left" vertical="top" wrapText="1"/>
    </xf>
    <xf numFmtId="0" fontId="16" fillId="0" borderId="137" xfId="0" applyFont="1" applyBorder="1" applyAlignment="1">
      <alignment vertical="top" wrapText="1"/>
    </xf>
    <xf numFmtId="0" fontId="3" fillId="61" borderId="112" xfId="0" applyFont="1" applyFill="1" applyBorder="1" applyAlignment="1">
      <alignment horizontal="left" vertical="top" wrapText="1"/>
    </xf>
    <xf numFmtId="0" fontId="3" fillId="0" borderId="0" xfId="0" applyFont="1" applyAlignment="1">
      <alignment horizontal="left" vertical="top"/>
    </xf>
    <xf numFmtId="0" fontId="16" fillId="61" borderId="126" xfId="0" applyFont="1" applyFill="1" applyBorder="1" applyAlignment="1">
      <alignment horizontal="left" vertical="top" wrapText="1"/>
    </xf>
    <xf numFmtId="0" fontId="16" fillId="61" borderId="143" xfId="0" applyFont="1" applyFill="1" applyBorder="1" applyAlignment="1">
      <alignment horizontal="left" vertical="top" wrapText="1"/>
    </xf>
    <xf numFmtId="0" fontId="164" fillId="69" borderId="137" xfId="0" applyFont="1" applyFill="1" applyBorder="1" applyAlignment="1">
      <alignment horizontal="left" vertical="center"/>
    </xf>
    <xf numFmtId="0" fontId="84" fillId="69" borderId="112" xfId="0" applyFont="1" applyFill="1" applyBorder="1" applyAlignment="1">
      <alignment horizontal="left" vertical="center" wrapText="1"/>
    </xf>
    <xf numFmtId="0" fontId="88" fillId="0" borderId="124" xfId="0" applyFont="1" applyFill="1" applyBorder="1"/>
    <xf numFmtId="0" fontId="101" fillId="0" borderId="137" xfId="198" applyFont="1" applyFill="1" applyBorder="1" applyAlignment="1" applyProtection="1">
      <alignment horizontal="left" vertical="center"/>
      <protection locked="0"/>
    </xf>
    <xf numFmtId="0" fontId="101" fillId="61" borderId="137" xfId="198" applyFont="1" applyFill="1" applyBorder="1" applyAlignment="1" applyProtection="1">
      <alignment horizontal="left" vertical="center"/>
      <protection locked="0"/>
    </xf>
    <xf numFmtId="0" fontId="6" fillId="0" borderId="0" xfId="0" applyFont="1" applyFill="1" applyProtection="1">
      <protection locked="0"/>
    </xf>
    <xf numFmtId="0" fontId="6" fillId="0" borderId="0" xfId="0" applyFont="1" applyAlignment="1" applyProtection="1">
      <alignment horizontal="center" vertical="center"/>
    </xf>
    <xf numFmtId="0" fontId="6" fillId="0" borderId="0" xfId="0" applyFont="1" applyFill="1" applyAlignment="1">
      <alignment horizontal="center"/>
    </xf>
    <xf numFmtId="0" fontId="6" fillId="0" borderId="0" xfId="0" applyFont="1" applyFill="1"/>
    <xf numFmtId="0" fontId="6" fillId="0" borderId="0" xfId="0" applyFont="1" applyFill="1" applyAlignment="1">
      <alignment horizontal="center" vertical="center"/>
    </xf>
    <xf numFmtId="0" fontId="84" fillId="0" borderId="144" xfId="0" applyFont="1" applyBorder="1" applyAlignment="1">
      <alignment horizontal="center" vertical="center"/>
    </xf>
    <xf numFmtId="0" fontId="84" fillId="0" borderId="139" xfId="0" applyFont="1" applyBorder="1" applyAlignment="1">
      <alignment horizontal="center" vertical="center"/>
    </xf>
    <xf numFmtId="0" fontId="84" fillId="0" borderId="152" xfId="0" applyFont="1" applyBorder="1" applyAlignment="1">
      <alignment horizontal="center" vertical="center"/>
    </xf>
    <xf numFmtId="0" fontId="153" fillId="0" borderId="0" xfId="0" quotePrefix="1" applyFont="1" applyBorder="1" applyAlignment="1">
      <alignment horizontal="right" vertical="center"/>
    </xf>
    <xf numFmtId="0" fontId="153" fillId="0" borderId="0" xfId="0" quotePrefix="1" applyFont="1" applyFill="1" applyBorder="1" applyAlignment="1">
      <alignment horizontal="right" vertical="center"/>
    </xf>
    <xf numFmtId="0" fontId="30" fillId="0" borderId="0" xfId="0" applyFont="1" applyFill="1" applyAlignment="1">
      <alignment horizontal="left" vertical="top" wrapText="1"/>
    </xf>
    <xf numFmtId="0" fontId="153" fillId="0" borderId="0" xfId="0" applyFont="1" applyBorder="1" applyAlignment="1">
      <alignment horizontal="right" vertical="center"/>
    </xf>
    <xf numFmtId="0" fontId="6" fillId="0" borderId="0" xfId="0" applyFont="1" applyFill="1" applyBorder="1" applyAlignment="1">
      <alignment horizontal="left"/>
    </xf>
    <xf numFmtId="0" fontId="6" fillId="23" borderId="112" xfId="0" applyFont="1" applyFill="1" applyBorder="1" applyAlignment="1">
      <alignment horizontal="center" vertical="top" wrapText="1"/>
    </xf>
    <xf numFmtId="0" fontId="16" fillId="0" borderId="126" xfId="0" applyFont="1" applyFill="1" applyBorder="1" applyAlignment="1">
      <alignment horizontal="left" vertical="top" wrapText="1"/>
    </xf>
    <xf numFmtId="0" fontId="16" fillId="0" borderId="112" xfId="0" applyFont="1" applyFill="1" applyBorder="1" applyAlignment="1">
      <alignment horizontal="left" vertical="top" wrapText="1"/>
    </xf>
    <xf numFmtId="0" fontId="16" fillId="0" borderId="127" xfId="0" applyFont="1" applyFill="1" applyBorder="1" applyAlignment="1">
      <alignment horizontal="left" vertical="top" wrapText="1"/>
    </xf>
    <xf numFmtId="0" fontId="28" fillId="27" borderId="112" xfId="0" applyFont="1" applyFill="1" applyBorder="1" applyAlignment="1">
      <alignment horizontal="center" vertical="center"/>
    </xf>
    <xf numFmtId="0" fontId="28" fillId="85" borderId="112" xfId="0" applyFont="1" applyFill="1" applyBorder="1" applyAlignment="1">
      <alignment vertical="center"/>
    </xf>
    <xf numFmtId="0" fontId="6" fillId="0" borderId="0" xfId="0" applyFont="1" applyFill="1" applyBorder="1" applyAlignment="1">
      <alignment horizontal="left" vertical="top" wrapText="1"/>
    </xf>
    <xf numFmtId="0" fontId="15" fillId="23" borderId="112" xfId="0" applyFont="1" applyFill="1" applyBorder="1" applyAlignment="1">
      <alignment horizontal="center" vertical="top" wrapText="1"/>
    </xf>
    <xf numFmtId="0" fontId="3" fillId="0" borderId="112" xfId="0" applyFont="1" applyFill="1" applyBorder="1" applyAlignment="1">
      <alignment horizontal="left" vertical="top" wrapText="1"/>
    </xf>
    <xf numFmtId="0" fontId="79" fillId="0" borderId="137" xfId="0" applyFont="1" applyFill="1" applyBorder="1" applyAlignment="1">
      <alignment vertical="top"/>
    </xf>
    <xf numFmtId="0" fontId="79" fillId="0" borderId="112" xfId="0" applyFont="1" applyFill="1" applyBorder="1" applyAlignment="1">
      <alignment vertical="top" wrapText="1"/>
    </xf>
    <xf numFmtId="0" fontId="79" fillId="0" borderId="127" xfId="0" applyFont="1" applyFill="1" applyBorder="1" applyAlignment="1">
      <alignment vertical="top"/>
    </xf>
    <xf numFmtId="0" fontId="3" fillId="0" borderId="0" xfId="0" applyFont="1" applyFill="1"/>
    <xf numFmtId="0" fontId="3" fillId="0" borderId="119" xfId="0" applyFont="1" applyFill="1" applyBorder="1" applyAlignment="1">
      <alignment horizontal="left" vertical="top" wrapText="1"/>
    </xf>
    <xf numFmtId="0" fontId="16" fillId="0" borderId="120" xfId="0" applyFont="1" applyFill="1" applyBorder="1" applyAlignment="1">
      <alignment vertical="top" wrapText="1"/>
    </xf>
    <xf numFmtId="0" fontId="133" fillId="0" borderId="29" xfId="198" applyFont="1" applyFill="1" applyBorder="1" applyAlignment="1" applyProtection="1">
      <alignment horizontal="left" vertical="center" wrapText="1"/>
    </xf>
    <xf numFmtId="0" fontId="6" fillId="0" borderId="112" xfId="0" applyFont="1" applyFill="1" applyBorder="1" applyAlignment="1">
      <alignment horizontal="center" vertical="top" wrapText="1"/>
    </xf>
    <xf numFmtId="0" fontId="79" fillId="0" borderId="124" xfId="0" applyFont="1" applyFill="1" applyBorder="1" applyAlignment="1">
      <alignment vertical="top"/>
    </xf>
    <xf numFmtId="0" fontId="79" fillId="0" borderId="126" xfId="0" applyFont="1" applyFill="1" applyBorder="1" applyAlignment="1">
      <alignment vertical="top" wrapText="1"/>
    </xf>
    <xf numFmtId="0" fontId="79" fillId="0" borderId="112" xfId="0" applyFont="1" applyFill="1" applyBorder="1" applyAlignment="1">
      <alignment vertical="top"/>
    </xf>
    <xf numFmtId="0" fontId="15" fillId="0" borderId="112" xfId="0" applyFont="1" applyFill="1" applyBorder="1" applyAlignment="1">
      <alignment horizontal="center" vertical="top" wrapText="1"/>
    </xf>
    <xf numFmtId="0" fontId="16" fillId="0" borderId="124" xfId="0" applyFont="1" applyFill="1" applyBorder="1" applyAlignment="1">
      <alignment vertical="top"/>
    </xf>
    <xf numFmtId="0" fontId="16" fillId="0" borderId="126" xfId="0" applyFont="1" applyFill="1" applyBorder="1" applyAlignment="1">
      <alignment vertical="top" wrapText="1"/>
    </xf>
    <xf numFmtId="0" fontId="16" fillId="0" borderId="127" xfId="0" applyFont="1" applyFill="1" applyBorder="1" applyAlignment="1">
      <alignment vertical="top" wrapText="1"/>
    </xf>
    <xf numFmtId="0" fontId="79" fillId="0" borderId="137" xfId="0" applyFont="1" applyFill="1" applyBorder="1" applyAlignment="1">
      <alignment vertical="top" wrapText="1"/>
    </xf>
    <xf numFmtId="0" fontId="96" fillId="24" borderId="112" xfId="0" applyFont="1" applyFill="1" applyBorder="1" applyAlignment="1">
      <alignment horizontal="left" vertical="center" wrapText="1"/>
    </xf>
    <xf numFmtId="0" fontId="6" fillId="23" borderId="0" xfId="0" applyFont="1" applyFill="1" applyBorder="1" applyAlignment="1">
      <alignment horizontal="left" vertical="top" wrapText="1"/>
    </xf>
    <xf numFmtId="0" fontId="16" fillId="0" borderId="124" xfId="0" applyFont="1" applyFill="1" applyBorder="1" applyAlignment="1">
      <alignment horizontal="left" vertical="top" wrapText="1"/>
    </xf>
    <xf numFmtId="0" fontId="25" fillId="24" borderId="112" xfId="0" applyFont="1" applyFill="1" applyBorder="1" applyAlignment="1">
      <alignment horizontal="left" vertical="center" wrapText="1"/>
    </xf>
    <xf numFmtId="0" fontId="6" fillId="61" borderId="0" xfId="0" applyFont="1" applyFill="1" applyBorder="1" applyAlignment="1">
      <alignment horizontal="left" vertical="top" wrapText="1"/>
    </xf>
    <xf numFmtId="0" fontId="79" fillId="0" borderId="112" xfId="0" applyFont="1" applyFill="1" applyBorder="1" applyAlignment="1">
      <alignment horizontal="left" vertical="top" wrapText="1"/>
    </xf>
    <xf numFmtId="0" fontId="79" fillId="0" borderId="127" xfId="0" quotePrefix="1" applyFont="1" applyFill="1" applyBorder="1" applyAlignment="1">
      <alignment vertical="top"/>
    </xf>
    <xf numFmtId="0" fontId="16" fillId="0" borderId="10" xfId="0" quotePrefix="1" applyFont="1" applyFill="1" applyBorder="1" applyAlignment="1">
      <alignment horizontal="left" vertical="top" wrapText="1"/>
    </xf>
    <xf numFmtId="0" fontId="16" fillId="0" borderId="29" xfId="0" quotePrefix="1" applyFont="1" applyFill="1" applyBorder="1" applyAlignment="1">
      <alignment horizontal="left" vertical="top" wrapText="1"/>
    </xf>
    <xf numFmtId="0" fontId="79" fillId="0" borderId="127" xfId="0" applyFont="1" applyFill="1" applyBorder="1" applyAlignment="1">
      <alignment vertical="top" wrapText="1"/>
    </xf>
    <xf numFmtId="0" fontId="3" fillId="0" borderId="127" xfId="0" applyFont="1" applyFill="1" applyBorder="1" applyAlignment="1">
      <alignment horizontal="left" vertical="top" wrapText="1"/>
    </xf>
    <xf numFmtId="0" fontId="15" fillId="23" borderId="0" xfId="0" applyFont="1" applyFill="1" applyBorder="1" applyAlignment="1">
      <alignment horizontal="left" vertical="top" wrapText="1"/>
    </xf>
    <xf numFmtId="0" fontId="16" fillId="0" borderId="0" xfId="0" applyFont="1" applyFill="1"/>
    <xf numFmtId="0" fontId="15" fillId="0" borderId="119" xfId="0" applyFont="1" applyFill="1" applyBorder="1" applyAlignment="1">
      <alignment horizontal="center" vertical="top" wrapText="1"/>
    </xf>
    <xf numFmtId="0" fontId="16" fillId="0" borderId="124" xfId="0" applyFont="1" applyFill="1" applyBorder="1" applyAlignment="1">
      <alignment horizontal="left" vertical="top"/>
    </xf>
    <xf numFmtId="0" fontId="16" fillId="0" borderId="143" xfId="0" applyFont="1" applyFill="1" applyBorder="1" applyAlignment="1">
      <alignment horizontal="left" vertical="top" wrapText="1"/>
    </xf>
    <xf numFmtId="0" fontId="16" fillId="0" borderId="120" xfId="0" applyFont="1" applyFill="1" applyBorder="1" applyAlignment="1">
      <alignment horizontal="left" vertical="top" wrapText="1"/>
    </xf>
    <xf numFmtId="0" fontId="16" fillId="0" borderId="138" xfId="0" applyFont="1" applyFill="1" applyBorder="1" applyAlignment="1">
      <alignment horizontal="left" vertical="top" wrapText="1"/>
    </xf>
    <xf numFmtId="0" fontId="16" fillId="0" borderId="143" xfId="0" applyFont="1" applyFill="1" applyBorder="1" applyAlignment="1">
      <alignment vertical="top" wrapText="1"/>
    </xf>
    <xf numFmtId="0" fontId="16" fillId="0" borderId="120" xfId="0" quotePrefix="1" applyFont="1" applyFill="1" applyBorder="1" applyAlignment="1">
      <alignment horizontal="left" vertical="top"/>
    </xf>
    <xf numFmtId="11" fontId="16" fillId="0" borderId="112" xfId="0" applyNumberFormat="1" applyFont="1" applyFill="1" applyBorder="1" applyAlignment="1">
      <alignment horizontal="left" vertical="top" wrapText="1"/>
    </xf>
    <xf numFmtId="0" fontId="16" fillId="0" borderId="153" xfId="0" applyFont="1" applyFill="1" applyBorder="1" applyAlignment="1">
      <alignment horizontal="left" vertical="top" wrapText="1"/>
    </xf>
    <xf numFmtId="0" fontId="16" fillId="0" borderId="119" xfId="0" applyFont="1" applyFill="1" applyBorder="1" applyAlignment="1">
      <alignment horizontal="left" vertical="top" wrapText="1"/>
    </xf>
    <xf numFmtId="0" fontId="49" fillId="24" borderId="112" xfId="0" applyFont="1" applyFill="1" applyBorder="1" applyAlignment="1">
      <alignment horizontal="center" vertical="center" wrapText="1"/>
    </xf>
    <xf numFmtId="20" fontId="79" fillId="0" borderId="127" xfId="0" quotePrefix="1" applyNumberFormat="1" applyFont="1" applyFill="1" applyBorder="1" applyAlignment="1">
      <alignment vertical="top"/>
    </xf>
    <xf numFmtId="0" fontId="16" fillId="0" borderId="127" xfId="0" quotePrefix="1" applyFont="1" applyFill="1" applyBorder="1" applyAlignment="1">
      <alignment horizontal="left" vertical="top" wrapText="1"/>
    </xf>
    <xf numFmtId="0" fontId="28" fillId="0" borderId="0" xfId="0" applyFont="1" applyFill="1" applyBorder="1" applyAlignment="1">
      <alignment horizontal="left" vertical="top" wrapText="1"/>
    </xf>
    <xf numFmtId="0" fontId="23" fillId="0" borderId="0" xfId="0" applyFont="1" applyFill="1"/>
    <xf numFmtId="0" fontId="79" fillId="61" borderId="124" xfId="0" quotePrefix="1" applyFont="1" applyFill="1" applyBorder="1" applyAlignment="1">
      <alignment horizontal="left" vertical="top" wrapText="1"/>
    </xf>
    <xf numFmtId="0" fontId="6" fillId="0" borderId="119" xfId="0" applyFont="1" applyFill="1" applyBorder="1" applyAlignment="1">
      <alignment horizontal="center" vertical="top" wrapText="1"/>
    </xf>
    <xf numFmtId="0" fontId="16" fillId="0" borderId="124" xfId="0" quotePrefix="1" applyFont="1" applyFill="1" applyBorder="1" applyAlignment="1">
      <alignment horizontal="left" vertical="top" wrapText="1"/>
    </xf>
    <xf numFmtId="0" fontId="16" fillId="0" borderId="112" xfId="0" applyFont="1" applyFill="1" applyBorder="1" applyAlignment="1">
      <alignment vertical="top"/>
    </xf>
    <xf numFmtId="0" fontId="16" fillId="0" borderId="127" xfId="0" applyFont="1" applyFill="1" applyBorder="1" applyAlignment="1">
      <alignment vertical="top"/>
    </xf>
    <xf numFmtId="11" fontId="3" fillId="61" borderId="124" xfId="0" applyNumberFormat="1" applyFont="1" applyFill="1" applyBorder="1" applyAlignment="1">
      <alignment horizontal="left" vertical="top" wrapText="1"/>
    </xf>
    <xf numFmtId="0" fontId="6" fillId="0" borderId="112" xfId="0" applyFont="1" applyFill="1" applyBorder="1" applyAlignment="1">
      <alignment horizontal="left" vertical="top" wrapText="1"/>
    </xf>
    <xf numFmtId="0" fontId="16" fillId="0" borderId="124" xfId="0" applyFont="1" applyFill="1" applyBorder="1" applyAlignment="1">
      <alignment vertical="top" wrapText="1"/>
    </xf>
    <xf numFmtId="0" fontId="28" fillId="84" borderId="112" xfId="0" applyFont="1" applyFill="1" applyBorder="1" applyAlignment="1">
      <alignment horizontal="left" vertical="center" wrapText="1"/>
    </xf>
    <xf numFmtId="0" fontId="6" fillId="61" borderId="112" xfId="0" applyFont="1" applyFill="1" applyBorder="1" applyAlignment="1">
      <alignment horizontal="center" vertical="top" wrapText="1"/>
    </xf>
    <xf numFmtId="0" fontId="79" fillId="0" borderId="124" xfId="0" applyFont="1" applyFill="1" applyBorder="1" applyAlignment="1">
      <alignment horizontal="left" vertical="top" wrapText="1"/>
    </xf>
    <xf numFmtId="49" fontId="3" fillId="0" borderId="112" xfId="0" quotePrefix="1" applyNumberFormat="1" applyFont="1" applyFill="1" applyBorder="1" applyAlignment="1">
      <alignment horizontal="left" vertical="top" wrapText="1"/>
    </xf>
    <xf numFmtId="0" fontId="3" fillId="23" borderId="112" xfId="0" applyFont="1" applyFill="1" applyBorder="1" applyAlignment="1">
      <alignment horizontal="left" vertical="top"/>
    </xf>
    <xf numFmtId="0" fontId="3" fillId="61" borderId="124" xfId="0" applyFont="1" applyFill="1" applyBorder="1" applyAlignment="1">
      <alignment horizontal="left" vertical="top" wrapText="1"/>
    </xf>
    <xf numFmtId="0" fontId="3" fillId="0" borderId="126" xfId="0" applyFont="1" applyFill="1" applyBorder="1" applyAlignment="1">
      <alignment horizontal="left" vertical="top" wrapText="1"/>
    </xf>
    <xf numFmtId="0" fontId="28" fillId="84" borderId="127" xfId="0" applyFont="1" applyFill="1" applyBorder="1" applyAlignment="1">
      <alignment horizontal="left" vertical="center" wrapText="1"/>
    </xf>
    <xf numFmtId="0" fontId="101" fillId="0" borderId="137" xfId="198" applyFont="1" applyFill="1" applyBorder="1" applyAlignment="1" applyProtection="1">
      <alignment horizontal="left" vertical="center" indent="1"/>
      <protection locked="0"/>
    </xf>
    <xf numFmtId="0" fontId="101" fillId="61" borderId="137" xfId="198" applyFont="1" applyFill="1" applyBorder="1" applyAlignment="1" applyProtection="1">
      <alignment horizontal="left" vertical="center" indent="1"/>
      <protection locked="0"/>
    </xf>
    <xf numFmtId="0" fontId="16" fillId="0" borderId="0" xfId="0" applyFont="1" applyAlignment="1">
      <alignment horizontal="left" vertical="top" wrapText="1"/>
    </xf>
    <xf numFmtId="0" fontId="79" fillId="0" borderId="0" xfId="0" applyFont="1" applyAlignment="1">
      <alignment horizontal="left" vertical="top" wrapText="1"/>
    </xf>
    <xf numFmtId="0" fontId="3" fillId="28" borderId="112" xfId="0" quotePrefix="1" applyFont="1" applyFill="1" applyBorder="1" applyAlignment="1">
      <alignment horizontal="center" vertical="center"/>
    </xf>
    <xf numFmtId="0" fontId="79" fillId="0" borderId="0" xfId="0" applyFont="1" applyAlignment="1">
      <alignment horizontal="left" vertical="top" wrapText="1"/>
    </xf>
    <xf numFmtId="0" fontId="16" fillId="0" borderId="0" xfId="0" applyFont="1" applyAlignment="1">
      <alignment horizontal="left" vertical="top" wrapText="1"/>
    </xf>
    <xf numFmtId="0" fontId="16" fillId="0" borderId="119" xfId="0" applyFont="1" applyFill="1" applyBorder="1" applyAlignment="1">
      <alignment vertical="top" wrapText="1"/>
    </xf>
    <xf numFmtId="0" fontId="9" fillId="0" borderId="0" xfId="0" applyFont="1" applyBorder="1" applyAlignment="1">
      <alignment horizontal="center" vertical="center"/>
    </xf>
    <xf numFmtId="0" fontId="16" fillId="0" borderId="119" xfId="0" applyFont="1" applyFill="1" applyBorder="1" applyAlignment="1">
      <alignment vertical="top"/>
    </xf>
    <xf numFmtId="0" fontId="16" fillId="0" borderId="122" xfId="0" applyFont="1" applyFill="1" applyBorder="1" applyAlignment="1">
      <alignment horizontal="left" vertical="top" wrapText="1"/>
    </xf>
    <xf numFmtId="0" fontId="16" fillId="0" borderId="116" xfId="0" applyFont="1" applyFill="1" applyBorder="1" applyAlignment="1">
      <alignment vertical="top"/>
    </xf>
    <xf numFmtId="0" fontId="16" fillId="0" borderId="116" xfId="0" applyFont="1" applyFill="1" applyBorder="1" applyAlignment="1">
      <alignment vertical="top" wrapText="1"/>
    </xf>
    <xf numFmtId="0" fontId="16" fillId="0" borderId="57" xfId="0" applyFont="1" applyFill="1" applyBorder="1" applyAlignment="1">
      <alignment horizontal="left" vertical="top" wrapText="1"/>
    </xf>
    <xf numFmtId="0" fontId="16" fillId="0" borderId="87" xfId="0" applyFont="1" applyFill="1" applyBorder="1" applyAlignment="1">
      <alignment vertical="top" wrapText="1"/>
    </xf>
    <xf numFmtId="0" fontId="16" fillId="0" borderId="83" xfId="0" applyFont="1" applyFill="1" applyBorder="1" applyAlignment="1">
      <alignment vertical="top"/>
    </xf>
    <xf numFmtId="0" fontId="16" fillId="0" borderId="50" xfId="0" applyFont="1" applyFill="1" applyBorder="1" applyAlignment="1">
      <alignment vertical="top" wrapText="1"/>
    </xf>
    <xf numFmtId="0" fontId="16" fillId="0" borderId="83" xfId="0" applyFont="1" applyFill="1" applyBorder="1" applyAlignment="1">
      <alignment vertical="top" wrapText="1"/>
    </xf>
    <xf numFmtId="0" fontId="16" fillId="0" borderId="112" xfId="0" applyFont="1" applyFill="1" applyBorder="1" applyAlignment="1">
      <alignment vertical="top" wrapText="1"/>
    </xf>
    <xf numFmtId="0" fontId="16" fillId="0" borderId="82" xfId="0" applyFont="1" applyFill="1" applyBorder="1" applyAlignment="1">
      <alignment horizontal="left" vertical="top" wrapText="1"/>
    </xf>
    <xf numFmtId="0" fontId="78" fillId="0" borderId="40" xfId="0" applyFont="1" applyFill="1" applyBorder="1"/>
    <xf numFmtId="0" fontId="78" fillId="0" borderId="35" xfId="0" applyFont="1" applyFill="1" applyBorder="1" applyAlignment="1">
      <alignment vertical="center"/>
    </xf>
    <xf numFmtId="0" fontId="78" fillId="0" borderId="35" xfId="0" applyFont="1" applyFill="1" applyBorder="1"/>
    <xf numFmtId="0" fontId="78" fillId="0" borderId="41" xfId="0" applyFont="1" applyFill="1" applyBorder="1"/>
    <xf numFmtId="0" fontId="88" fillId="0" borderId="34" xfId="0" applyFont="1" applyFill="1" applyBorder="1"/>
    <xf numFmtId="0" fontId="88" fillId="0" borderId="0" xfId="0" applyFont="1" applyFill="1" applyAlignment="1">
      <alignment vertical="center"/>
    </xf>
    <xf numFmtId="0" fontId="78" fillId="0" borderId="0" xfId="0" applyFont="1" applyFill="1" applyAlignment="1">
      <alignment horizontal="center" vertical="center" wrapText="1"/>
    </xf>
    <xf numFmtId="0" fontId="88" fillId="0" borderId="0" xfId="0" applyFont="1" applyFill="1"/>
    <xf numFmtId="0" fontId="88" fillId="0" borderId="27" xfId="0" applyFont="1" applyFill="1" applyBorder="1"/>
    <xf numFmtId="0" fontId="95" fillId="0" borderId="131" xfId="0" applyFont="1" applyFill="1" applyBorder="1" applyAlignment="1">
      <alignment horizontal="left" vertical="center" wrapText="1"/>
    </xf>
    <xf numFmtId="0" fontId="78" fillId="0" borderId="34" xfId="0" applyFont="1" applyFill="1" applyBorder="1"/>
    <xf numFmtId="0" fontId="78" fillId="0" borderId="0" xfId="0" applyFont="1" applyFill="1"/>
    <xf numFmtId="0" fontId="78" fillId="0" borderId="27" xfId="0" applyFont="1" applyFill="1" applyBorder="1"/>
    <xf numFmtId="0" fontId="0" fillId="0" borderId="0" xfId="0" applyFill="1"/>
    <xf numFmtId="0" fontId="139" fillId="0" borderId="112" xfId="0" applyFont="1" applyFill="1" applyBorder="1" applyAlignment="1">
      <alignment horizontal="center" vertical="center"/>
    </xf>
    <xf numFmtId="0" fontId="79" fillId="0" borderId="0" xfId="0" applyFont="1" applyFill="1" applyAlignment="1">
      <alignment horizontal="left" vertical="center" wrapText="1"/>
    </xf>
    <xf numFmtId="0" fontId="78" fillId="0" borderId="0" xfId="0" applyFont="1" applyFill="1" applyAlignment="1">
      <alignment horizontal="center" vertical="center"/>
    </xf>
    <xf numFmtId="0" fontId="85" fillId="0" borderId="131" xfId="0" applyFont="1" applyFill="1" applyBorder="1" applyAlignment="1">
      <alignment horizontal="left" vertical="center" wrapText="1"/>
    </xf>
    <xf numFmtId="0" fontId="95" fillId="0" borderId="130" xfId="0" applyFont="1" applyFill="1" applyBorder="1" applyAlignment="1">
      <alignment horizontal="left" vertical="center" wrapText="1"/>
    </xf>
    <xf numFmtId="0" fontId="85" fillId="0" borderId="51" xfId="0" applyFont="1" applyFill="1" applyBorder="1" applyAlignment="1">
      <alignment horizontal="left" vertical="center" wrapText="1"/>
    </xf>
    <xf numFmtId="0" fontId="85" fillId="0" borderId="38" xfId="0" applyFont="1" applyFill="1" applyBorder="1" applyAlignment="1">
      <alignment horizontal="left" vertical="center" wrapText="1"/>
    </xf>
    <xf numFmtId="0" fontId="95" fillId="0" borderId="132" xfId="0" applyFont="1" applyFill="1" applyBorder="1" applyAlignment="1">
      <alignment horizontal="left" vertical="center" wrapText="1"/>
    </xf>
    <xf numFmtId="0" fontId="139" fillId="0" borderId="0" xfId="0" applyFont="1" applyFill="1" applyAlignment="1">
      <alignment horizontal="center" vertical="center"/>
    </xf>
    <xf numFmtId="0" fontId="95" fillId="0" borderId="50" xfId="0" applyFont="1" applyFill="1" applyBorder="1" applyAlignment="1">
      <alignment horizontal="left" vertical="center" wrapText="1"/>
    </xf>
    <xf numFmtId="0" fontId="78" fillId="0" borderId="0" xfId="0" applyFont="1" applyAlignment="1">
      <alignment horizontal="center"/>
    </xf>
    <xf numFmtId="0" fontId="78" fillId="0" borderId="0" xfId="0" applyFont="1" applyBorder="1" applyAlignment="1">
      <alignment vertical="center" wrapText="1"/>
    </xf>
    <xf numFmtId="0" fontId="9" fillId="0" borderId="0" xfId="0" applyFont="1" applyBorder="1" applyAlignment="1">
      <alignment horizontal="center" vertical="center"/>
    </xf>
    <xf numFmtId="0" fontId="16" fillId="0" borderId="83" xfId="0" applyFont="1" applyFill="1" applyBorder="1" applyAlignment="1">
      <alignment horizontal="left" vertical="top" wrapText="1"/>
    </xf>
    <xf numFmtId="0" fontId="79" fillId="0" borderId="83" xfId="0" applyFont="1" applyBorder="1" applyAlignment="1">
      <alignment horizontal="left" vertical="top" wrapText="1"/>
    </xf>
    <xf numFmtId="0" fontId="70" fillId="0" borderId="0" xfId="0" applyFont="1" applyAlignment="1">
      <alignment horizontal="left" vertical="center" wrapText="1"/>
    </xf>
    <xf numFmtId="0" fontId="28" fillId="24" borderId="0" xfId="0" applyFont="1" applyFill="1" applyBorder="1" applyAlignment="1">
      <alignment horizontal="center" vertical="center" wrapText="1"/>
    </xf>
    <xf numFmtId="0" fontId="16" fillId="0" borderId="112" xfId="0" applyFont="1" applyFill="1" applyBorder="1" applyAlignment="1">
      <alignment horizontal="left" vertical="top" wrapText="1"/>
    </xf>
    <xf numFmtId="0" fontId="16" fillId="0" borderId="119" xfId="0" applyFont="1" applyFill="1" applyBorder="1" applyAlignment="1">
      <alignment horizontal="left" vertical="top" wrapText="1"/>
    </xf>
    <xf numFmtId="0" fontId="16" fillId="0" borderId="124" xfId="0" applyFont="1" applyFill="1" applyBorder="1" applyAlignment="1">
      <alignment horizontal="left" vertical="top" wrapText="1"/>
    </xf>
    <xf numFmtId="0" fontId="48" fillId="0" borderId="0" xfId="0" applyFont="1" applyFill="1" applyAlignment="1">
      <alignment vertical="top"/>
    </xf>
    <xf numFmtId="0" fontId="26" fillId="0" borderId="112" xfId="0" applyFont="1" applyBorder="1" applyAlignment="1">
      <alignment horizontal="left" vertical="center" wrapText="1"/>
    </xf>
    <xf numFmtId="0" fontId="71" fillId="76" borderId="87" xfId="0" applyFont="1" applyFill="1" applyBorder="1" applyAlignment="1">
      <alignment horizontal="center" vertical="center"/>
    </xf>
    <xf numFmtId="0" fontId="71" fillId="76" borderId="86" xfId="0" applyFont="1" applyFill="1" applyBorder="1" applyAlignment="1">
      <alignment horizontal="center" vertical="center"/>
    </xf>
    <xf numFmtId="0" fontId="71" fillId="0" borderId="87" xfId="0" applyFont="1" applyBorder="1" applyAlignment="1">
      <alignment horizontal="center" vertical="center"/>
    </xf>
    <xf numFmtId="0" fontId="71" fillId="0" borderId="54" xfId="0" applyFont="1" applyBorder="1" applyAlignment="1">
      <alignment horizontal="center" vertical="center"/>
    </xf>
    <xf numFmtId="0" fontId="79" fillId="0" borderId="50" xfId="0" applyFont="1" applyFill="1" applyBorder="1" applyAlignment="1">
      <alignment horizontal="left" vertical="top" wrapText="1"/>
    </xf>
    <xf numFmtId="0" fontId="49" fillId="23" borderId="100" xfId="357" applyFont="1" applyFill="1" applyBorder="1" applyAlignment="1">
      <alignment horizontal="center" vertical="center" wrapText="1"/>
    </xf>
    <xf numFmtId="0" fontId="3" fillId="0" borderId="0" xfId="0" applyFont="1" applyAlignment="1">
      <alignment wrapText="1"/>
    </xf>
    <xf numFmtId="0" fontId="4" fillId="0" borderId="0" xfId="0" applyFont="1" applyAlignment="1">
      <alignment horizontal="left" vertical="center" wrapText="1"/>
    </xf>
    <xf numFmtId="0" fontId="4" fillId="0" borderId="0" xfId="0" applyFont="1" applyAlignment="1">
      <alignment horizontal="center" vertical="center"/>
    </xf>
    <xf numFmtId="0" fontId="17" fillId="0" borderId="112" xfId="0" applyFont="1" applyBorder="1" applyAlignment="1">
      <alignment horizontal="left" vertical="center" wrapText="1"/>
    </xf>
    <xf numFmtId="0" fontId="16" fillId="0" borderId="119" xfId="0" applyFont="1" applyFill="1" applyBorder="1" applyAlignment="1">
      <alignment vertical="top" wrapText="1"/>
    </xf>
    <xf numFmtId="0" fontId="16" fillId="0" borderId="112" xfId="0" applyFont="1" applyFill="1" applyBorder="1" applyAlignment="1">
      <alignment horizontal="left" vertical="top" wrapText="1"/>
    </xf>
    <xf numFmtId="0" fontId="16" fillId="0" borderId="127" xfId="0" applyFont="1" applyFill="1" applyBorder="1" applyAlignment="1">
      <alignment horizontal="left" vertical="top" wrapText="1"/>
    </xf>
    <xf numFmtId="0" fontId="16" fillId="0" borderId="83" xfId="0" applyFont="1" applyFill="1" applyBorder="1" applyAlignment="1">
      <alignment horizontal="left" vertical="top" wrapText="1"/>
    </xf>
    <xf numFmtId="0" fontId="16" fillId="0" borderId="119" xfId="0" applyFont="1" applyFill="1" applyBorder="1" applyAlignment="1">
      <alignment horizontal="left" vertical="top" wrapText="1"/>
    </xf>
    <xf numFmtId="0" fontId="16" fillId="0" borderId="116" xfId="0" applyFont="1" applyFill="1" applyBorder="1" applyAlignment="1">
      <alignment horizontal="left" vertical="top" wrapText="1"/>
    </xf>
    <xf numFmtId="0" fontId="16" fillId="0" borderId="124" xfId="0" applyFont="1" applyFill="1" applyBorder="1" applyAlignment="1">
      <alignment horizontal="left" vertical="top" wrapText="1"/>
    </xf>
    <xf numFmtId="0" fontId="16" fillId="0" borderId="130" xfId="0" applyFont="1" applyFill="1" applyBorder="1" applyAlignment="1">
      <alignment horizontal="left" vertical="top" wrapText="1"/>
    </xf>
    <xf numFmtId="0" fontId="16" fillId="0" borderId="50" xfId="0" applyFont="1" applyFill="1" applyBorder="1" applyAlignment="1">
      <alignment horizontal="left" vertical="top" wrapText="1"/>
    </xf>
    <xf numFmtId="0" fontId="163" fillId="0" borderId="112" xfId="0" applyFont="1" applyFill="1" applyBorder="1" applyAlignment="1">
      <alignment horizontal="left" vertical="center" wrapText="1"/>
    </xf>
    <xf numFmtId="0" fontId="26" fillId="0" borderId="112" xfId="0" applyFont="1" applyFill="1" applyBorder="1" applyAlignment="1">
      <alignment horizontal="left" vertical="center" wrapText="1"/>
    </xf>
    <xf numFmtId="0" fontId="129" fillId="0" borderId="112" xfId="0" applyFont="1" applyFill="1" applyBorder="1" applyAlignment="1">
      <alignment horizontal="left" vertical="center" wrapText="1"/>
    </xf>
    <xf numFmtId="0" fontId="88" fillId="0" borderId="112" xfId="0" applyFont="1" applyFill="1" applyBorder="1" applyAlignment="1">
      <alignment horizontal="left" vertical="center" wrapText="1"/>
    </xf>
    <xf numFmtId="0" fontId="26" fillId="0" borderId="124" xfId="0" applyFont="1" applyFill="1" applyBorder="1"/>
    <xf numFmtId="0" fontId="16" fillId="0" borderId="130" xfId="0" applyFont="1" applyFill="1" applyBorder="1" applyAlignment="1">
      <alignment vertical="top" wrapText="1"/>
    </xf>
    <xf numFmtId="0" fontId="16" fillId="0" borderId="130" xfId="0" applyFont="1" applyFill="1" applyBorder="1" applyAlignment="1">
      <alignment vertical="top"/>
    </xf>
    <xf numFmtId="0" fontId="16" fillId="0" borderId="73" xfId="0" applyFont="1" applyFill="1" applyBorder="1" applyAlignment="1">
      <alignment vertical="top" wrapText="1"/>
    </xf>
    <xf numFmtId="0" fontId="17" fillId="0" borderId="112" xfId="0" applyFont="1" applyFill="1" applyBorder="1" applyAlignment="1">
      <alignment horizontal="center" vertical="center"/>
    </xf>
    <xf numFmtId="0" fontId="170" fillId="0" borderId="112" xfId="0" applyFont="1" applyFill="1" applyBorder="1" applyAlignment="1">
      <alignment horizontal="center" vertical="center" wrapText="1"/>
    </xf>
    <xf numFmtId="0" fontId="166" fillId="0" borderId="112" xfId="0" applyFont="1" applyFill="1" applyBorder="1" applyAlignment="1">
      <alignment horizontal="left" vertical="top" wrapText="1"/>
    </xf>
    <xf numFmtId="0" fontId="14" fillId="0" borderId="102" xfId="0" applyFont="1" applyFill="1" applyBorder="1" applyAlignment="1">
      <alignment horizontal="center" vertical="center"/>
    </xf>
    <xf numFmtId="0" fontId="25" fillId="0" borderId="112" xfId="0" applyFont="1" applyFill="1" applyBorder="1" applyAlignment="1">
      <alignment wrapText="1"/>
    </xf>
    <xf numFmtId="0" fontId="78" fillId="0" borderId="112" xfId="0" applyFont="1" applyFill="1" applyBorder="1" applyAlignment="1">
      <alignment vertical="center" wrapText="1"/>
    </xf>
    <xf numFmtId="0" fontId="209" fillId="0" borderId="137" xfId="198" applyFont="1" applyFill="1" applyBorder="1" applyAlignment="1" applyProtection="1">
      <alignment horizontal="left" vertical="center"/>
      <protection locked="0"/>
    </xf>
    <xf numFmtId="0" fontId="209" fillId="0" borderId="137" xfId="198" applyFont="1" applyFill="1" applyBorder="1" applyAlignment="1" applyProtection="1">
      <alignment horizontal="left" vertical="center" indent="1"/>
      <protection locked="0"/>
    </xf>
    <xf numFmtId="0" fontId="213" fillId="60" borderId="131" xfId="0" applyFont="1" applyFill="1" applyBorder="1" applyAlignment="1">
      <alignment horizontal="center" vertical="center"/>
    </xf>
    <xf numFmtId="0" fontId="87" fillId="60" borderId="112" xfId="0" applyFont="1" applyFill="1" applyBorder="1" applyAlignment="1">
      <alignment horizontal="left" vertical="top" wrapText="1"/>
    </xf>
    <xf numFmtId="0" fontId="87" fillId="60" borderId="112" xfId="0" applyFont="1" applyFill="1" applyBorder="1" applyAlignment="1">
      <alignment vertical="top" wrapText="1"/>
    </xf>
    <xf numFmtId="0" fontId="101" fillId="60" borderId="137" xfId="198" applyFont="1" applyFill="1" applyBorder="1" applyAlignment="1" applyProtection="1">
      <alignment horizontal="left" vertical="center"/>
      <protection locked="0"/>
    </xf>
    <xf numFmtId="0" fontId="101" fillId="60" borderId="137" xfId="198" applyFont="1" applyFill="1" applyBorder="1" applyAlignment="1" applyProtection="1">
      <alignment horizontal="left" vertical="center" indent="1"/>
      <protection locked="0"/>
    </xf>
    <xf numFmtId="0" fontId="29" fillId="0" borderId="0" xfId="0" applyFont="1" applyAlignment="1" applyProtection="1">
      <alignment horizontal="left" vertical="top" wrapText="1"/>
    </xf>
    <xf numFmtId="0" fontId="84" fillId="69" borderId="124" xfId="0" applyFont="1" applyFill="1" applyBorder="1" applyAlignment="1">
      <alignment horizontal="left" vertical="center" wrapText="1"/>
    </xf>
    <xf numFmtId="0" fontId="84" fillId="69" borderId="137" xfId="0" applyFont="1" applyFill="1" applyBorder="1" applyAlignment="1">
      <alignment horizontal="left" vertical="center"/>
    </xf>
    <xf numFmtId="0" fontId="84" fillId="69" borderId="113" xfId="0" applyFont="1" applyFill="1" applyBorder="1" applyAlignment="1">
      <alignment horizontal="left" vertical="center"/>
    </xf>
    <xf numFmtId="0" fontId="88" fillId="0" borderId="0" xfId="0" applyFont="1" applyAlignment="1">
      <alignment horizontal="left" vertical="top" wrapText="1"/>
    </xf>
    <xf numFmtId="0" fontId="88" fillId="0" borderId="0" xfId="0" applyFont="1" applyAlignment="1">
      <alignment horizontal="left" vertical="top"/>
    </xf>
    <xf numFmtId="0" fontId="84" fillId="69" borderId="70" xfId="0" applyFont="1" applyFill="1" applyBorder="1" applyAlignment="1">
      <alignment horizontal="left" vertical="center" wrapText="1"/>
    </xf>
    <xf numFmtId="0" fontId="84" fillId="69" borderId="69" xfId="0" applyFont="1" applyFill="1" applyBorder="1" applyAlignment="1">
      <alignment horizontal="left" vertical="center"/>
    </xf>
    <xf numFmtId="0" fontId="84" fillId="69" borderId="128" xfId="0" applyFont="1" applyFill="1" applyBorder="1" applyAlignment="1">
      <alignment horizontal="left" vertical="center"/>
    </xf>
    <xf numFmtId="0" fontId="29" fillId="0" borderId="0" xfId="0" applyFont="1" applyAlignment="1">
      <alignment horizontal="left" vertical="top" wrapText="1"/>
    </xf>
    <xf numFmtId="0" fontId="79" fillId="0" borderId="119" xfId="0" applyFont="1" applyBorder="1" applyAlignment="1">
      <alignment horizontal="left" vertical="top"/>
    </xf>
    <xf numFmtId="0" fontId="79" fillId="0" borderId="29" xfId="0" applyFont="1" applyBorder="1" applyAlignment="1">
      <alignment horizontal="left" vertical="top"/>
    </xf>
    <xf numFmtId="0" fontId="79" fillId="0" borderId="120" xfId="0" quotePrefix="1" applyFont="1" applyBorder="1" applyAlignment="1">
      <alignment horizontal="left" vertical="top"/>
    </xf>
    <xf numFmtId="0" fontId="79" fillId="0" borderId="85" xfId="0" quotePrefix="1" applyFont="1" applyBorder="1" applyAlignment="1">
      <alignment horizontal="left" vertical="top"/>
    </xf>
    <xf numFmtId="0" fontId="29" fillId="0" borderId="0" xfId="0" applyFont="1" applyFill="1" applyAlignment="1">
      <alignment horizontal="left" vertical="top" wrapText="1"/>
    </xf>
    <xf numFmtId="0" fontId="13" fillId="0" borderId="0" xfId="198" applyBorder="1" applyAlignment="1" applyProtection="1">
      <alignment horizontal="left" vertical="center" wrapText="1"/>
      <protection locked="0"/>
    </xf>
    <xf numFmtId="0" fontId="3" fillId="27" borderId="119" xfId="0" applyFont="1" applyFill="1" applyBorder="1" applyAlignment="1">
      <alignment horizontal="center" vertical="center" wrapText="1"/>
    </xf>
    <xf numFmtId="0" fontId="3" fillId="27" borderId="29" xfId="0" applyFont="1" applyFill="1" applyBorder="1" applyAlignment="1">
      <alignment horizontal="center" vertical="center" wrapText="1"/>
    </xf>
    <xf numFmtId="0" fontId="15" fillId="23" borderId="119" xfId="0" applyFont="1" applyFill="1" applyBorder="1" applyAlignment="1">
      <alignment horizontal="center" vertical="top" wrapText="1"/>
    </xf>
    <xf numFmtId="0" fontId="15" fillId="23" borderId="29" xfId="0" applyFont="1" applyFill="1" applyBorder="1" applyAlignment="1">
      <alignment horizontal="center" vertical="top" wrapText="1"/>
    </xf>
    <xf numFmtId="0" fontId="3" fillId="0" borderId="119" xfId="0" applyFont="1" applyFill="1" applyBorder="1" applyAlignment="1">
      <alignment horizontal="left" vertical="top" wrapText="1"/>
    </xf>
    <xf numFmtId="0" fontId="3" fillId="0" borderId="29" xfId="0" applyFont="1" applyFill="1" applyBorder="1" applyAlignment="1">
      <alignment horizontal="left" vertical="top" wrapText="1"/>
    </xf>
    <xf numFmtId="0" fontId="79" fillId="0" borderId="124" xfId="0" applyFont="1" applyBorder="1" applyAlignment="1">
      <alignment horizontal="left" vertical="top"/>
    </xf>
    <xf numFmtId="0" fontId="16" fillId="0" borderId="143" xfId="0" applyFont="1" applyFill="1" applyBorder="1" applyAlignment="1">
      <alignment vertical="top" wrapText="1"/>
    </xf>
    <xf numFmtId="0" fontId="16" fillId="0" borderId="55" xfId="0" applyFont="1" applyFill="1" applyBorder="1" applyAlignment="1">
      <alignment vertical="top" wrapText="1"/>
    </xf>
    <xf numFmtId="0" fontId="16" fillId="0" borderId="119" xfId="0" applyFont="1" applyFill="1" applyBorder="1" applyAlignment="1">
      <alignment vertical="top" wrapText="1"/>
    </xf>
    <xf numFmtId="0" fontId="16" fillId="0" borderId="29" xfId="0" applyFont="1" applyFill="1" applyBorder="1" applyAlignment="1">
      <alignment vertical="top" wrapText="1"/>
    </xf>
    <xf numFmtId="0" fontId="79" fillId="0" borderId="138" xfId="0" applyFont="1" applyBorder="1" applyAlignment="1">
      <alignment horizontal="left" vertical="top" wrapText="1"/>
    </xf>
    <xf numFmtId="0" fontId="79" fillId="0" borderId="18" xfId="0" applyFont="1" applyBorder="1" applyAlignment="1">
      <alignment horizontal="left" vertical="top" wrapText="1"/>
    </xf>
    <xf numFmtId="0" fontId="3" fillId="0" borderId="119" xfId="0" applyFont="1" applyBorder="1" applyAlignment="1">
      <alignment horizontal="left" vertical="top" wrapText="1"/>
    </xf>
    <xf numFmtId="0" fontId="3" fillId="0" borderId="29" xfId="0" applyFont="1" applyBorder="1" applyAlignment="1">
      <alignment horizontal="left" vertical="top" wrapText="1"/>
    </xf>
    <xf numFmtId="0" fontId="16" fillId="0" borderId="120" xfId="0" quotePrefix="1" applyFont="1" applyBorder="1" applyAlignment="1">
      <alignment horizontal="left" vertical="top"/>
    </xf>
    <xf numFmtId="0" fontId="16" fillId="0" borderId="85" xfId="0" quotePrefix="1" applyFont="1" applyBorder="1" applyAlignment="1">
      <alignment horizontal="left" vertical="top"/>
    </xf>
    <xf numFmtId="0" fontId="13" fillId="0" borderId="0" xfId="198" applyAlignment="1">
      <alignment horizontal="left" vertical="center" wrapText="1"/>
      <protection locked="0"/>
    </xf>
    <xf numFmtId="0" fontId="15" fillId="0" borderId="119" xfId="0" applyFont="1" applyBorder="1" applyAlignment="1">
      <alignment horizontal="center" vertical="top" wrapText="1"/>
    </xf>
    <xf numFmtId="0" fontId="15" fillId="0" borderId="29" xfId="0" applyFont="1" applyBorder="1" applyAlignment="1">
      <alignment horizontal="center" vertical="top" wrapText="1"/>
    </xf>
    <xf numFmtId="0" fontId="16" fillId="0" borderId="119" xfId="0" applyFont="1" applyBorder="1" applyAlignment="1">
      <alignment horizontal="left" vertical="top" wrapText="1"/>
    </xf>
    <xf numFmtId="0" fontId="16" fillId="0" borderId="29" xfId="0" applyFont="1" applyBorder="1" applyAlignment="1">
      <alignment horizontal="left" vertical="top" wrapText="1"/>
    </xf>
    <xf numFmtId="0" fontId="16" fillId="0" borderId="124" xfId="0" applyFont="1" applyBorder="1" applyAlignment="1">
      <alignment horizontal="left" vertical="top"/>
    </xf>
    <xf numFmtId="0" fontId="16" fillId="0" borderId="138" xfId="0" applyFont="1" applyBorder="1" applyAlignment="1">
      <alignment horizontal="left" vertical="top" wrapText="1"/>
    </xf>
    <xf numFmtId="0" fontId="16" fillId="0" borderId="18" xfId="0" applyFont="1" applyBorder="1" applyAlignment="1">
      <alignment horizontal="left" vertical="top" wrapText="1"/>
    </xf>
    <xf numFmtId="0" fontId="16" fillId="0" borderId="143" xfId="0" applyFont="1" applyBorder="1" applyAlignment="1">
      <alignment horizontal="left" vertical="top" wrapText="1"/>
    </xf>
    <xf numFmtId="0" fontId="16" fillId="0" borderId="55" xfId="0" applyFont="1" applyBorder="1" applyAlignment="1">
      <alignment horizontal="left" vertical="top" wrapText="1"/>
    </xf>
    <xf numFmtId="0" fontId="16" fillId="0" borderId="143" xfId="0" applyFont="1" applyBorder="1" applyAlignment="1">
      <alignment vertical="top" wrapText="1"/>
    </xf>
    <xf numFmtId="0" fontId="16" fillId="0" borderId="55" xfId="0" applyFont="1" applyBorder="1" applyAlignment="1">
      <alignment vertical="top" wrapText="1"/>
    </xf>
    <xf numFmtId="0" fontId="16" fillId="0" borderId="119" xfId="0" applyFont="1" applyBorder="1" applyAlignment="1">
      <alignment vertical="top" wrapText="1"/>
    </xf>
    <xf numFmtId="0" fontId="16" fillId="0" borderId="29" xfId="0" applyFont="1" applyBorder="1" applyAlignment="1">
      <alignment vertical="top" wrapText="1"/>
    </xf>
    <xf numFmtId="0" fontId="16" fillId="0" borderId="120" xfId="0" applyFont="1" applyBorder="1" applyAlignment="1">
      <alignment vertical="top" wrapText="1"/>
    </xf>
    <xf numFmtId="0" fontId="16" fillId="0" borderId="85" xfId="0" applyFont="1" applyBorder="1" applyAlignment="1">
      <alignment vertical="top" wrapText="1"/>
    </xf>
    <xf numFmtId="0" fontId="16" fillId="61" borderId="143" xfId="0" applyFont="1" applyFill="1" applyBorder="1" applyAlignment="1">
      <alignment horizontal="left" vertical="top" wrapText="1"/>
    </xf>
    <xf numFmtId="0" fontId="16" fillId="61" borderId="55" xfId="0" applyFont="1" applyFill="1" applyBorder="1" applyAlignment="1">
      <alignment horizontal="left" vertical="top" wrapText="1"/>
    </xf>
    <xf numFmtId="0" fontId="16" fillId="94" borderId="120" xfId="0" applyFont="1" applyFill="1" applyBorder="1" applyAlignment="1">
      <alignment horizontal="left" vertical="top" wrapText="1"/>
    </xf>
    <xf numFmtId="0" fontId="16" fillId="94" borderId="85" xfId="0" applyFont="1" applyFill="1" applyBorder="1" applyAlignment="1">
      <alignment horizontal="left" vertical="top" wrapText="1"/>
    </xf>
    <xf numFmtId="0" fontId="16" fillId="24" borderId="119" xfId="0" applyFont="1" applyFill="1" applyBorder="1" applyAlignment="1">
      <alignment horizontal="center" vertical="center" wrapText="1"/>
    </xf>
    <xf numFmtId="0" fontId="16" fillId="24" borderId="29" xfId="0" applyFont="1" applyFill="1" applyBorder="1" applyAlignment="1">
      <alignment horizontal="center" vertical="center" wrapText="1"/>
    </xf>
    <xf numFmtId="0" fontId="6" fillId="0" borderId="119" xfId="0" applyFont="1" applyBorder="1" applyAlignment="1">
      <alignment horizontal="center" vertical="top" wrapText="1"/>
    </xf>
    <xf numFmtId="0" fontId="6" fillId="0" borderId="29" xfId="0" applyFont="1" applyBorder="1" applyAlignment="1">
      <alignment horizontal="center" vertical="top" wrapText="1"/>
    </xf>
    <xf numFmtId="0" fontId="28" fillId="24" borderId="119" xfId="0" applyFont="1" applyFill="1" applyBorder="1" applyAlignment="1">
      <alignment horizontal="center" vertical="center" wrapText="1"/>
    </xf>
    <xf numFmtId="0" fontId="28" fillId="24" borderId="29" xfId="0" applyFont="1" applyFill="1" applyBorder="1" applyAlignment="1">
      <alignment horizontal="center" vertical="center" wrapText="1"/>
    </xf>
    <xf numFmtId="0" fontId="79" fillId="0" borderId="112" xfId="0" applyFont="1" applyBorder="1" applyAlignment="1">
      <alignment horizontal="left" vertical="top" wrapText="1"/>
    </xf>
    <xf numFmtId="0" fontId="118" fillId="0" borderId="128" xfId="0" applyFont="1" applyBorder="1" applyAlignment="1">
      <alignment horizontal="center" vertical="top" wrapText="1"/>
    </xf>
    <xf numFmtId="0" fontId="118" fillId="0" borderId="112" xfId="0" applyFont="1" applyBorder="1" applyAlignment="1">
      <alignment horizontal="center" vertical="top" wrapText="1"/>
    </xf>
    <xf numFmtId="0" fontId="16" fillId="0" borderId="112" xfId="0" applyFont="1" applyBorder="1" applyAlignment="1">
      <alignment horizontal="left" vertical="top" wrapText="1"/>
    </xf>
    <xf numFmtId="0" fontId="118" fillId="0" borderId="112" xfId="0" applyFont="1" applyBorder="1" applyAlignment="1">
      <alignment horizontal="left" vertical="top" wrapText="1"/>
    </xf>
    <xf numFmtId="0" fontId="117" fillId="61" borderId="12" xfId="0" applyFont="1" applyFill="1" applyBorder="1" applyAlignment="1">
      <alignment horizontal="center" vertical="top" wrapText="1"/>
    </xf>
    <xf numFmtId="0" fontId="117" fillId="61" borderId="0" xfId="0" applyFont="1" applyFill="1" applyAlignment="1">
      <alignment horizontal="center" vertical="top" wrapText="1"/>
    </xf>
    <xf numFmtId="0" fontId="16" fillId="0" borderId="16" xfId="0" applyFont="1" applyBorder="1" applyAlignment="1">
      <alignment horizontal="left" vertical="top" wrapText="1"/>
    </xf>
    <xf numFmtId="0" fontId="118" fillId="0" borderId="14" xfId="0" applyFont="1" applyBorder="1" applyAlignment="1">
      <alignment horizontal="left" vertical="top" wrapText="1"/>
    </xf>
    <xf numFmtId="0" fontId="118" fillId="0" borderId="105" xfId="0" applyFont="1" applyBorder="1" applyAlignment="1">
      <alignment horizontal="left" vertical="top" wrapText="1"/>
    </xf>
    <xf numFmtId="0" fontId="16" fillId="0" borderId="16"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05" xfId="0" applyFont="1" applyFill="1" applyBorder="1" applyAlignment="1">
      <alignment horizontal="left" vertical="top" wrapText="1"/>
    </xf>
    <xf numFmtId="0" fontId="117" fillId="0" borderId="12" xfId="0" applyFont="1" applyFill="1" applyBorder="1" applyAlignment="1">
      <alignment horizontal="center" vertical="top" wrapText="1"/>
    </xf>
    <xf numFmtId="0" fontId="117" fillId="0" borderId="0" xfId="0" applyFont="1" applyFill="1" applyAlignment="1">
      <alignment horizontal="center" vertical="top" wrapText="1"/>
    </xf>
    <xf numFmtId="0" fontId="9" fillId="0" borderId="0" xfId="0" applyFont="1" applyAlignment="1">
      <alignment horizontal="left" vertical="top" wrapText="1"/>
    </xf>
    <xf numFmtId="0" fontId="3" fillId="0" borderId="0" xfId="0" applyFont="1" applyAlignment="1">
      <alignment wrapText="1"/>
    </xf>
    <xf numFmtId="0" fontId="95" fillId="0" borderId="112" xfId="0" applyFont="1" applyBorder="1" applyAlignment="1">
      <alignment horizontal="left" vertical="top" wrapText="1"/>
    </xf>
    <xf numFmtId="0" fontId="122" fillId="60" borderId="148" xfId="0" applyFont="1" applyFill="1" applyBorder="1" applyAlignment="1">
      <alignment horizontal="left" vertical="center" wrapText="1"/>
    </xf>
    <xf numFmtId="0" fontId="122" fillId="60" borderId="149" xfId="0" applyFont="1" applyFill="1" applyBorder="1" applyAlignment="1">
      <alignment horizontal="left" vertical="center"/>
    </xf>
    <xf numFmtId="0" fontId="122" fillId="60" borderId="150" xfId="0" applyFont="1" applyFill="1" applyBorder="1" applyAlignment="1">
      <alignment horizontal="left" vertical="center"/>
    </xf>
    <xf numFmtId="0" fontId="49" fillId="23" borderId="92" xfId="0" applyFont="1" applyFill="1" applyBorder="1" applyAlignment="1">
      <alignment horizontal="center" vertical="center" wrapText="1"/>
    </xf>
    <xf numFmtId="0" fontId="49" fillId="23" borderId="93" xfId="0" applyFont="1" applyFill="1" applyBorder="1" applyAlignment="1">
      <alignment horizontal="center" vertical="center" wrapText="1"/>
    </xf>
    <xf numFmtId="0" fontId="49" fillId="0" borderId="130" xfId="0" applyFont="1" applyBorder="1" applyAlignment="1">
      <alignment horizontal="center" vertical="center" wrapText="1"/>
    </xf>
    <xf numFmtId="0" fontId="49" fillId="61" borderId="93" xfId="0" applyFont="1" applyFill="1" applyBorder="1" applyAlignment="1">
      <alignment horizontal="center" vertical="center" wrapText="1"/>
    </xf>
    <xf numFmtId="0" fontId="49" fillId="61" borderId="20" xfId="0" applyFont="1" applyFill="1" applyBorder="1" applyAlignment="1">
      <alignment horizontal="center" vertical="center" wrapText="1"/>
    </xf>
    <xf numFmtId="0" fontId="16" fillId="23" borderId="34" xfId="0" applyFont="1" applyFill="1" applyBorder="1" applyAlignment="1">
      <alignment horizontal="left" vertical="top" wrapText="1"/>
    </xf>
    <xf numFmtId="0" fontId="16" fillId="23" borderId="0" xfId="0" applyFont="1" applyFill="1" applyAlignment="1">
      <alignment horizontal="left" vertical="top" wrapText="1"/>
    </xf>
    <xf numFmtId="0" fontId="16" fillId="23" borderId="17" xfId="0" applyFont="1" applyFill="1" applyBorder="1" applyAlignment="1">
      <alignment horizontal="left" vertical="top" wrapText="1"/>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3" fillId="0" borderId="17"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18" xfId="0" applyFont="1" applyBorder="1" applyAlignment="1">
      <alignment horizontal="left" vertical="top" wrapText="1"/>
    </xf>
    <xf numFmtId="0" fontId="16" fillId="0" borderId="12" xfId="0" applyFont="1" applyBorder="1" applyAlignment="1">
      <alignment horizontal="left" vertical="top" wrapText="1"/>
    </xf>
    <xf numFmtId="0" fontId="16" fillId="0" borderId="0" xfId="0" applyFont="1" applyAlignment="1">
      <alignment horizontal="left" vertical="top" wrapText="1"/>
    </xf>
    <xf numFmtId="0" fontId="16" fillId="0" borderId="27"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43" xfId="0" applyFont="1" applyBorder="1" applyAlignment="1">
      <alignment horizontal="left" vertical="top" wrapText="1"/>
    </xf>
    <xf numFmtId="0" fontId="16" fillId="23" borderId="126" xfId="0" applyFont="1" applyFill="1" applyBorder="1" applyAlignment="1">
      <alignment horizontal="left" vertical="center" wrapText="1"/>
    </xf>
    <xf numFmtId="0" fontId="16" fillId="23" borderId="112" xfId="0" applyFont="1" applyFill="1" applyBorder="1" applyAlignment="1">
      <alignment horizontal="left" vertical="center" wrapText="1"/>
    </xf>
    <xf numFmtId="0" fontId="3" fillId="0" borderId="100" xfId="0" applyFont="1" applyBorder="1" applyAlignment="1">
      <alignment horizontal="left" vertical="top" wrapText="1"/>
    </xf>
    <xf numFmtId="0" fontId="16" fillId="0" borderId="100" xfId="0" applyFont="1" applyFill="1" applyBorder="1" applyAlignment="1">
      <alignment horizontal="left" vertical="top" wrapText="1"/>
    </xf>
    <xf numFmtId="0" fontId="16" fillId="0" borderId="101" xfId="0" applyFont="1" applyFill="1" applyBorder="1" applyAlignment="1">
      <alignment horizontal="left" vertical="top" wrapText="1"/>
    </xf>
    <xf numFmtId="0" fontId="16" fillId="23" borderId="100" xfId="0" applyFont="1" applyFill="1" applyBorder="1" applyAlignment="1">
      <alignment horizontal="left" vertical="top" wrapText="1"/>
    </xf>
    <xf numFmtId="0" fontId="16" fillId="23" borderId="101" xfId="0" applyFont="1" applyFill="1" applyBorder="1" applyAlignment="1">
      <alignment horizontal="left" vertical="top" wrapText="1"/>
    </xf>
    <xf numFmtId="0" fontId="16" fillId="23" borderId="47" xfId="0" applyFont="1" applyFill="1" applyBorder="1" applyAlignment="1">
      <alignment horizontal="left" vertical="center" wrapText="1"/>
    </xf>
    <xf numFmtId="0" fontId="16" fillId="23" borderId="14" xfId="0" applyFont="1" applyFill="1" applyBorder="1" applyAlignment="1">
      <alignment horizontal="left" vertical="center" wrapText="1"/>
    </xf>
    <xf numFmtId="0" fontId="16" fillId="23" borderId="105" xfId="0" applyFont="1" applyFill="1" applyBorder="1" applyAlignment="1">
      <alignment horizontal="left" vertical="center" wrapText="1"/>
    </xf>
    <xf numFmtId="0" fontId="16" fillId="23" borderId="42" xfId="0" applyFont="1" applyFill="1" applyBorder="1" applyAlignment="1">
      <alignment horizontal="left" vertical="center" wrapText="1"/>
    </xf>
    <xf numFmtId="0" fontId="16" fillId="23" borderId="11" xfId="0" applyFont="1" applyFill="1" applyBorder="1" applyAlignment="1">
      <alignment horizontal="left" vertical="center" wrapText="1"/>
    </xf>
    <xf numFmtId="0" fontId="16" fillId="23" borderId="18" xfId="0" applyFont="1" applyFill="1" applyBorder="1" applyAlignment="1">
      <alignment horizontal="left" vertical="center" wrapText="1"/>
    </xf>
    <xf numFmtId="0" fontId="79" fillId="0" borderId="16" xfId="0" applyFont="1" applyBorder="1" applyAlignment="1">
      <alignment horizontal="left" vertical="top" wrapText="1"/>
    </xf>
    <xf numFmtId="0" fontId="79" fillId="0" borderId="14" xfId="0" applyFont="1" applyBorder="1" applyAlignment="1">
      <alignment horizontal="left" vertical="top" wrapText="1"/>
    </xf>
    <xf numFmtId="0" fontId="79" fillId="0" borderId="105" xfId="0" applyFont="1" applyBorder="1" applyAlignment="1">
      <alignment horizontal="left" vertical="top" wrapText="1"/>
    </xf>
    <xf numFmtId="0" fontId="79" fillId="0" borderId="10" xfId="0" applyFont="1" applyBorder="1" applyAlignment="1">
      <alignment horizontal="left" vertical="top" wrapText="1"/>
    </xf>
    <xf numFmtId="0" fontId="79" fillId="0" borderId="11" xfId="0" applyFont="1" applyBorder="1" applyAlignment="1">
      <alignment horizontal="left" vertical="top" wrapText="1"/>
    </xf>
    <xf numFmtId="0" fontId="3" fillId="0" borderId="16" xfId="0" applyFont="1" applyBorder="1" applyAlignment="1">
      <alignment horizontal="left" vertical="top" wrapText="1"/>
    </xf>
    <xf numFmtId="0" fontId="3" fillId="0" borderId="14" xfId="0" applyFont="1" applyBorder="1" applyAlignment="1">
      <alignment horizontal="left" vertical="top" wrapText="1"/>
    </xf>
    <xf numFmtId="0" fontId="3" fillId="0" borderId="97" xfId="0" applyFont="1" applyBorder="1" applyAlignment="1">
      <alignment horizontal="left" vertical="top" wrapText="1"/>
    </xf>
    <xf numFmtId="0" fontId="3" fillId="0" borderId="43" xfId="0" applyFont="1" applyBorder="1" applyAlignment="1">
      <alignment horizontal="left" vertical="top" wrapText="1"/>
    </xf>
    <xf numFmtId="0" fontId="3" fillId="0" borderId="124" xfId="0" applyFont="1" applyBorder="1" applyAlignment="1">
      <alignment horizontal="left" vertical="top" wrapText="1"/>
    </xf>
    <xf numFmtId="0" fontId="3" fillId="0" borderId="113" xfId="0" applyFont="1" applyBorder="1" applyAlignment="1">
      <alignment horizontal="left" vertical="top" wrapText="1"/>
    </xf>
    <xf numFmtId="0" fontId="3" fillId="0" borderId="128" xfId="0" applyFont="1" applyBorder="1" applyAlignment="1">
      <alignment horizontal="left" vertical="top" wrapText="1"/>
    </xf>
    <xf numFmtId="0" fontId="3" fillId="0" borderId="101" xfId="0" applyFont="1" applyBorder="1" applyAlignment="1">
      <alignment horizontal="left" vertical="top" wrapText="1"/>
    </xf>
    <xf numFmtId="0" fontId="16" fillId="0" borderId="47" xfId="0" applyFont="1" applyBorder="1" applyAlignment="1">
      <alignment horizontal="left" vertical="center" wrapText="1"/>
    </xf>
    <xf numFmtId="0" fontId="16" fillId="0" borderId="14" xfId="0" applyFont="1" applyBorder="1" applyAlignment="1">
      <alignment horizontal="left" vertical="center" wrapText="1"/>
    </xf>
    <xf numFmtId="0" fontId="16" fillId="0" borderId="105" xfId="0" applyFont="1" applyBorder="1" applyAlignment="1">
      <alignment horizontal="left" vertical="center" wrapText="1"/>
    </xf>
    <xf numFmtId="0" fontId="16" fillId="0" borderId="34" xfId="0" applyFont="1" applyBorder="1" applyAlignment="1">
      <alignment horizontal="left" vertical="center" wrapText="1"/>
    </xf>
    <xf numFmtId="0" fontId="16" fillId="0" borderId="0" xfId="0" applyFont="1" applyAlignment="1">
      <alignment horizontal="left" vertical="center" wrapText="1"/>
    </xf>
    <xf numFmtId="0" fontId="16" fillId="0" borderId="17" xfId="0" applyFont="1" applyBorder="1" applyAlignment="1">
      <alignment horizontal="left" vertical="center" wrapText="1"/>
    </xf>
    <xf numFmtId="0" fontId="16" fillId="0" borderId="52" xfId="0" applyFont="1" applyBorder="1" applyAlignment="1">
      <alignment horizontal="left" vertical="center" wrapText="1"/>
    </xf>
    <xf numFmtId="0" fontId="16" fillId="0" borderId="19" xfId="0" applyFont="1" applyBorder="1" applyAlignment="1">
      <alignment horizontal="left" vertical="center" wrapText="1"/>
    </xf>
    <xf numFmtId="0" fontId="16" fillId="0" borderId="53" xfId="0" applyFont="1" applyBorder="1" applyAlignment="1">
      <alignment horizontal="left" vertical="center" wrapText="1"/>
    </xf>
    <xf numFmtId="0" fontId="29" fillId="71" borderId="38" xfId="0" applyFont="1" applyFill="1" applyBorder="1" applyAlignment="1">
      <alignment horizontal="center" vertical="center" wrapText="1"/>
    </xf>
    <xf numFmtId="0" fontId="29" fillId="71" borderId="30" xfId="0" applyFont="1" applyFill="1" applyBorder="1" applyAlignment="1">
      <alignment horizontal="center" vertical="center"/>
    </xf>
    <xf numFmtId="0" fontId="29" fillId="71" borderId="25" xfId="0" applyFont="1" applyFill="1" applyBorder="1" applyAlignment="1">
      <alignment horizontal="center" vertical="center"/>
    </xf>
    <xf numFmtId="0" fontId="6" fillId="61" borderId="116" xfId="0" applyFont="1" applyFill="1" applyBorder="1" applyAlignment="1">
      <alignment horizontal="left" vertical="top" wrapText="1"/>
    </xf>
    <xf numFmtId="0" fontId="6" fillId="61" borderId="112" xfId="0" applyFont="1" applyFill="1" applyBorder="1" applyAlignment="1">
      <alignment horizontal="left" vertical="top" wrapText="1"/>
    </xf>
    <xf numFmtId="0" fontId="28" fillId="74" borderId="112" xfId="0" applyFont="1" applyFill="1" applyBorder="1" applyAlignment="1">
      <alignment horizontal="left" vertical="center" wrapText="1"/>
    </xf>
    <xf numFmtId="0" fontId="28" fillId="74" borderId="127" xfId="0" applyFont="1" applyFill="1" applyBorder="1" applyAlignment="1">
      <alignment horizontal="left" vertical="center" wrapText="1"/>
    </xf>
    <xf numFmtId="0" fontId="79" fillId="0" borderId="12" xfId="0" applyFont="1" applyBorder="1" applyAlignment="1">
      <alignment horizontal="left" vertical="top" wrapText="1"/>
    </xf>
    <xf numFmtId="0" fontId="79" fillId="0" borderId="0" xfId="0" applyFont="1" applyAlignment="1">
      <alignment horizontal="left" vertical="top" wrapText="1"/>
    </xf>
    <xf numFmtId="0" fontId="79" fillId="0" borderId="17" xfId="0" applyFont="1" applyBorder="1" applyAlignment="1">
      <alignment horizontal="left" vertical="top" wrapText="1"/>
    </xf>
    <xf numFmtId="0" fontId="3" fillId="0" borderId="27" xfId="0" applyFont="1" applyBorder="1" applyAlignment="1">
      <alignment horizontal="left" vertical="top" wrapText="1"/>
    </xf>
    <xf numFmtId="0" fontId="16" fillId="23" borderId="38" xfId="0" applyFont="1" applyFill="1" applyBorder="1" applyAlignment="1">
      <alignment horizontal="left" vertical="center" wrapText="1"/>
    </xf>
    <xf numFmtId="0" fontId="16" fillId="23" borderId="30"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61" borderId="130" xfId="0" applyFont="1" applyFill="1" applyBorder="1" applyAlignment="1">
      <alignment horizontal="left" vertical="top" wrapText="1"/>
    </xf>
    <xf numFmtId="0" fontId="16" fillId="23" borderId="130" xfId="0" applyFont="1" applyFill="1" applyBorder="1" applyAlignment="1">
      <alignment horizontal="left" vertical="top" wrapText="1"/>
    </xf>
    <xf numFmtId="0" fontId="16" fillId="23" borderId="132" xfId="0" applyFont="1" applyFill="1" applyBorder="1" applyAlignment="1">
      <alignment horizontal="left" vertical="top" wrapText="1"/>
    </xf>
    <xf numFmtId="0" fontId="16" fillId="61" borderId="112" xfId="0" applyFont="1" applyFill="1" applyBorder="1" applyAlignment="1">
      <alignment horizontal="left" vertical="top" wrapText="1"/>
    </xf>
    <xf numFmtId="0" fontId="16" fillId="61" borderId="127" xfId="0" applyFont="1" applyFill="1" applyBorder="1" applyAlignment="1">
      <alignment horizontal="left" vertical="top" wrapText="1"/>
    </xf>
    <xf numFmtId="0" fontId="6" fillId="61" borderId="29" xfId="0" applyFont="1" applyFill="1" applyBorder="1" applyAlignment="1">
      <alignment horizontal="left" vertical="top" wrapText="1"/>
    </xf>
    <xf numFmtId="0" fontId="16" fillId="61" borderId="29" xfId="0" applyFont="1" applyFill="1" applyBorder="1" applyAlignment="1">
      <alignment horizontal="left" vertical="top" wrapText="1"/>
    </xf>
    <xf numFmtId="0" fontId="16" fillId="61" borderId="85" xfId="0" applyFont="1" applyFill="1" applyBorder="1" applyAlignment="1">
      <alignment horizontal="left" vertical="top" wrapText="1"/>
    </xf>
    <xf numFmtId="0" fontId="16" fillId="0" borderId="14" xfId="0" applyFont="1" applyBorder="1" applyAlignment="1">
      <alignment horizontal="left" vertical="top" wrapText="1"/>
    </xf>
    <xf numFmtId="0" fontId="16" fillId="0" borderId="105" xfId="0" applyFont="1" applyBorder="1" applyAlignment="1">
      <alignment horizontal="left" vertical="top" wrapText="1"/>
    </xf>
    <xf numFmtId="0" fontId="16" fillId="0" borderId="97" xfId="0" applyFont="1" applyBorder="1" applyAlignment="1">
      <alignment horizontal="left" vertical="top" wrapText="1"/>
    </xf>
    <xf numFmtId="0" fontId="16" fillId="0" borderId="100" xfId="0" applyFont="1" applyBorder="1" applyAlignment="1">
      <alignment horizontal="left" vertical="top" wrapText="1"/>
    </xf>
    <xf numFmtId="0" fontId="16" fillId="0" borderId="101" xfId="0" applyFont="1" applyBorder="1" applyAlignment="1">
      <alignment horizontal="left" vertical="top" wrapText="1"/>
    </xf>
    <xf numFmtId="0" fontId="16" fillId="23" borderId="55" xfId="0" applyFont="1" applyFill="1" applyBorder="1" applyAlignment="1">
      <alignment horizontal="left" vertical="center" wrapText="1"/>
    </xf>
    <xf numFmtId="0" fontId="16" fillId="23" borderId="29" xfId="0" applyFont="1" applyFill="1" applyBorder="1" applyAlignment="1">
      <alignment horizontal="left" vertical="center" wrapText="1"/>
    </xf>
    <xf numFmtId="0" fontId="16" fillId="23" borderId="106" xfId="0" applyFont="1" applyFill="1" applyBorder="1" applyAlignment="1">
      <alignment horizontal="left" vertical="center" wrapText="1"/>
    </xf>
    <xf numFmtId="0" fontId="16" fillId="23" borderId="119" xfId="0" applyFont="1" applyFill="1" applyBorder="1" applyAlignment="1">
      <alignment horizontal="left" vertical="center" wrapText="1"/>
    </xf>
    <xf numFmtId="0" fontId="16" fillId="23" borderId="122" xfId="0" applyFont="1" applyFill="1" applyBorder="1" applyAlignment="1">
      <alignment horizontal="left" vertical="center" wrapText="1"/>
    </xf>
    <xf numFmtId="0" fontId="16" fillId="23" borderId="116" xfId="0" applyFont="1" applyFill="1" applyBorder="1" applyAlignment="1">
      <alignment horizontal="left" vertical="center" wrapText="1"/>
    </xf>
    <xf numFmtId="0" fontId="16" fillId="23" borderId="102" xfId="0" applyFont="1" applyFill="1" applyBorder="1" applyAlignment="1">
      <alignment horizontal="left" vertical="center" wrapText="1"/>
    </xf>
    <xf numFmtId="0" fontId="16" fillId="23" borderId="100" xfId="0" applyFont="1" applyFill="1" applyBorder="1" applyAlignment="1">
      <alignment horizontal="left" vertical="center" wrapText="1"/>
    </xf>
    <xf numFmtId="0" fontId="16" fillId="61" borderId="124" xfId="0" applyFont="1" applyFill="1" applyBorder="1" applyAlignment="1">
      <alignment horizontal="left" vertical="top" wrapText="1"/>
    </xf>
    <xf numFmtId="0" fontId="16" fillId="61" borderId="113" xfId="0" applyFont="1" applyFill="1" applyBorder="1" applyAlignment="1">
      <alignment horizontal="left" vertical="top" wrapText="1"/>
    </xf>
    <xf numFmtId="0" fontId="16" fillId="61" borderId="128" xfId="0" applyFont="1" applyFill="1" applyBorder="1" applyAlignment="1">
      <alignment horizontal="left" vertical="top" wrapText="1"/>
    </xf>
    <xf numFmtId="0" fontId="79" fillId="61" borderId="100" xfId="0" applyFont="1" applyFill="1" applyBorder="1" applyAlignment="1">
      <alignment horizontal="left" vertical="top" wrapText="1"/>
    </xf>
    <xf numFmtId="0" fontId="16" fillId="0" borderId="116" xfId="0" applyFont="1" applyBorder="1" applyAlignment="1">
      <alignment horizontal="left" vertical="top" wrapText="1"/>
    </xf>
    <xf numFmtId="0" fontId="16" fillId="0" borderId="123" xfId="0" applyFont="1" applyBorder="1" applyAlignment="1">
      <alignment horizontal="left" vertical="top" wrapText="1"/>
    </xf>
    <xf numFmtId="0" fontId="6" fillId="61" borderId="124" xfId="0" applyFont="1" applyFill="1" applyBorder="1" applyAlignment="1">
      <alignment horizontal="left" vertical="top" wrapText="1"/>
    </xf>
    <xf numFmtId="0" fontId="6" fillId="61" borderId="113" xfId="0" applyFont="1" applyFill="1" applyBorder="1" applyAlignment="1">
      <alignment horizontal="left" vertical="top" wrapText="1"/>
    </xf>
    <xf numFmtId="0" fontId="6" fillId="61" borderId="128" xfId="0" applyFont="1" applyFill="1" applyBorder="1" applyAlignment="1">
      <alignment horizontal="left" vertical="top" wrapText="1"/>
    </xf>
    <xf numFmtId="0" fontId="16" fillId="0" borderId="124" xfId="0" applyFont="1" applyBorder="1" applyAlignment="1">
      <alignment horizontal="left" vertical="top" wrapText="1"/>
    </xf>
    <xf numFmtId="0" fontId="16" fillId="0" borderId="113" xfId="0" applyFont="1" applyBorder="1" applyAlignment="1">
      <alignment horizontal="left" vertical="top" wrapText="1"/>
    </xf>
    <xf numFmtId="0" fontId="16" fillId="0" borderId="114" xfId="0" applyFont="1" applyBorder="1" applyAlignment="1">
      <alignment horizontal="left" vertical="top" wrapText="1"/>
    </xf>
    <xf numFmtId="0" fontId="16" fillId="23" borderId="34" xfId="0" applyFont="1" applyFill="1" applyBorder="1" applyAlignment="1">
      <alignment horizontal="left" vertical="center" wrapText="1"/>
    </xf>
    <xf numFmtId="0" fontId="16" fillId="23" borderId="0" xfId="0" applyFont="1" applyFill="1" applyAlignment="1">
      <alignment horizontal="left" vertical="center" wrapText="1"/>
    </xf>
    <xf numFmtId="0" fontId="16" fillId="23" borderId="17" xfId="0" applyFont="1" applyFill="1" applyBorder="1" applyAlignment="1">
      <alignment horizontal="left" vertical="center" wrapText="1"/>
    </xf>
    <xf numFmtId="0" fontId="16" fillId="61" borderId="100" xfId="0" applyFont="1" applyFill="1" applyBorder="1" applyAlignment="1">
      <alignment horizontal="left" vertical="top" wrapText="1"/>
    </xf>
    <xf numFmtId="0" fontId="16" fillId="23" borderId="124" xfId="0" applyFont="1" applyFill="1" applyBorder="1" applyAlignment="1">
      <alignment horizontal="left" vertical="top" wrapText="1"/>
    </xf>
    <xf numFmtId="0" fontId="16" fillId="23" borderId="113" xfId="0" applyFont="1" applyFill="1" applyBorder="1" applyAlignment="1">
      <alignment horizontal="left" vertical="top" wrapText="1"/>
    </xf>
    <xf numFmtId="0" fontId="16" fillId="23" borderId="114" xfId="0" applyFont="1" applyFill="1" applyBorder="1" applyAlignment="1">
      <alignment horizontal="left" vertical="top" wrapText="1"/>
    </xf>
    <xf numFmtId="0" fontId="3" fillId="61" borderId="100" xfId="0" applyFont="1" applyFill="1" applyBorder="1" applyAlignment="1">
      <alignment horizontal="left" vertical="top" wrapText="1"/>
    </xf>
    <xf numFmtId="0" fontId="16" fillId="23" borderId="100" xfId="0" quotePrefix="1" applyFont="1" applyFill="1" applyBorder="1" applyAlignment="1">
      <alignment horizontal="left" vertical="top" wrapText="1"/>
    </xf>
    <xf numFmtId="0" fontId="15" fillId="68" borderId="94" xfId="0" applyFont="1" applyFill="1" applyBorder="1" applyAlignment="1">
      <alignment horizontal="left" vertical="center" wrapText="1"/>
    </xf>
    <xf numFmtId="0" fontId="15" fillId="68" borderId="45" xfId="0" applyFont="1" applyFill="1" applyBorder="1" applyAlignment="1">
      <alignment horizontal="left" vertical="center" wrapText="1"/>
    </xf>
    <xf numFmtId="0" fontId="15" fillId="68" borderId="46" xfId="0" applyFont="1" applyFill="1" applyBorder="1" applyAlignment="1">
      <alignment horizontal="left" vertical="center" wrapText="1"/>
    </xf>
    <xf numFmtId="0" fontId="16" fillId="61" borderId="12" xfId="0" applyFont="1" applyFill="1" applyBorder="1" applyAlignment="1">
      <alignment horizontal="left" vertical="top" wrapText="1"/>
    </xf>
    <xf numFmtId="0" fontId="16" fillId="61" borderId="0" xfId="0" applyFont="1" applyFill="1" applyAlignment="1">
      <alignment horizontal="left" vertical="top" wrapText="1"/>
    </xf>
    <xf numFmtId="0" fontId="16" fillId="61" borderId="27" xfId="0" applyFont="1" applyFill="1" applyBorder="1" applyAlignment="1">
      <alignment horizontal="left" vertical="top" wrapText="1"/>
    </xf>
    <xf numFmtId="0" fontId="16" fillId="61" borderId="10" xfId="0" applyFont="1" applyFill="1" applyBorder="1" applyAlignment="1">
      <alignment horizontal="left" vertical="top" wrapText="1"/>
    </xf>
    <xf numFmtId="0" fontId="16" fillId="61" borderId="11" xfId="0" applyFont="1" applyFill="1" applyBorder="1" applyAlignment="1">
      <alignment horizontal="left" vertical="top" wrapText="1"/>
    </xf>
    <xf numFmtId="0" fontId="16" fillId="61" borderId="43" xfId="0" applyFont="1" applyFill="1" applyBorder="1" applyAlignment="1">
      <alignment horizontal="left" vertical="top" wrapText="1"/>
    </xf>
    <xf numFmtId="0" fontId="16" fillId="23" borderId="40"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74" xfId="0" applyFont="1" applyFill="1" applyBorder="1" applyAlignment="1">
      <alignment horizontal="left" vertical="center" wrapText="1"/>
    </xf>
    <xf numFmtId="0" fontId="16" fillId="23" borderId="52" xfId="0" applyFont="1" applyFill="1" applyBorder="1" applyAlignment="1">
      <alignment horizontal="left" vertical="center" wrapText="1"/>
    </xf>
    <xf numFmtId="0" fontId="16" fillId="23" borderId="19" xfId="0" applyFont="1" applyFill="1" applyBorder="1" applyAlignment="1">
      <alignment horizontal="left" vertical="center" wrapText="1"/>
    </xf>
    <xf numFmtId="0" fontId="16" fillId="23" borderId="53" xfId="0" applyFont="1" applyFill="1" applyBorder="1" applyAlignment="1">
      <alignment horizontal="left" vertical="center" wrapText="1"/>
    </xf>
    <xf numFmtId="0" fontId="25" fillId="0" borderId="112" xfId="0" applyFont="1" applyBorder="1" applyAlignment="1">
      <alignment horizontal="left" vertical="top" wrapText="1"/>
    </xf>
    <xf numFmtId="0" fontId="25" fillId="0" borderId="127" xfId="0" applyFont="1" applyBorder="1" applyAlignment="1">
      <alignment horizontal="left" vertical="top" wrapText="1"/>
    </xf>
    <xf numFmtId="0" fontId="16" fillId="0" borderId="107" xfId="0" applyFont="1" applyBorder="1" applyAlignment="1">
      <alignment horizontal="left" vertical="top" wrapText="1"/>
    </xf>
    <xf numFmtId="0" fontId="16" fillId="0" borderId="33" xfId="0" applyFont="1" applyBorder="1" applyAlignment="1">
      <alignment horizontal="left" vertical="top" wrapText="1"/>
    </xf>
    <xf numFmtId="0" fontId="16" fillId="0" borderId="103" xfId="0" applyFont="1" applyBorder="1" applyAlignment="1">
      <alignment horizontal="left" vertical="top" wrapText="1"/>
    </xf>
    <xf numFmtId="0" fontId="16" fillId="0" borderId="108" xfId="0" applyFont="1" applyBorder="1" applyAlignment="1">
      <alignment horizontal="left" vertical="top" wrapText="1"/>
    </xf>
    <xf numFmtId="0" fontId="16" fillId="61" borderId="116" xfId="0" applyFont="1" applyFill="1" applyBorder="1" applyAlignment="1">
      <alignment horizontal="left" vertical="top" wrapText="1"/>
    </xf>
    <xf numFmtId="0" fontId="25" fillId="0" borderId="116" xfId="0" applyFont="1" applyBorder="1" applyAlignment="1">
      <alignment horizontal="left" vertical="top" wrapText="1"/>
    </xf>
    <xf numFmtId="0" fontId="25" fillId="0" borderId="123" xfId="0" applyFont="1" applyBorder="1" applyAlignment="1">
      <alignment horizontal="left" vertical="top" wrapText="1"/>
    </xf>
    <xf numFmtId="0" fontId="16" fillId="0" borderId="128" xfId="0" applyFont="1" applyBorder="1" applyAlignment="1">
      <alignment horizontal="left" vertical="top" wrapText="1"/>
    </xf>
    <xf numFmtId="0" fontId="3" fillId="0" borderId="114" xfId="0" applyFont="1" applyBorder="1" applyAlignment="1">
      <alignment horizontal="left" vertical="top" wrapText="1"/>
    </xf>
    <xf numFmtId="0" fontId="79" fillId="61" borderId="16" xfId="0" applyFont="1" applyFill="1" applyBorder="1" applyAlignment="1">
      <alignment horizontal="left" vertical="top" wrapText="1"/>
    </xf>
    <xf numFmtId="0" fontId="79" fillId="61" borderId="14" xfId="0" applyFont="1" applyFill="1" applyBorder="1" applyAlignment="1">
      <alignment horizontal="left" vertical="top" wrapText="1"/>
    </xf>
    <xf numFmtId="0" fontId="79" fillId="61" borderId="105" xfId="0" applyFont="1" applyFill="1" applyBorder="1" applyAlignment="1">
      <alignment horizontal="left" vertical="top" wrapText="1"/>
    </xf>
    <xf numFmtId="0" fontId="79" fillId="61" borderId="10" xfId="0" applyFont="1" applyFill="1" applyBorder="1" applyAlignment="1">
      <alignment horizontal="left" vertical="top" wrapText="1"/>
    </xf>
    <xf numFmtId="0" fontId="79" fillId="61" borderId="11" xfId="0" applyFont="1" applyFill="1" applyBorder="1" applyAlignment="1">
      <alignment horizontal="left" vertical="top" wrapText="1"/>
    </xf>
    <xf numFmtId="0" fontId="79" fillId="61" borderId="18" xfId="0" applyFont="1" applyFill="1" applyBorder="1" applyAlignment="1">
      <alignment horizontal="left" vertical="top" wrapText="1"/>
    </xf>
    <xf numFmtId="0" fontId="16" fillId="23" borderId="144" xfId="0" applyFont="1" applyFill="1" applyBorder="1" applyAlignment="1">
      <alignment horizontal="left" vertical="center" wrapText="1"/>
    </xf>
    <xf numFmtId="0" fontId="16" fillId="23" borderId="139" xfId="0" applyFont="1" applyFill="1" applyBorder="1" applyAlignment="1">
      <alignment horizontal="left" vertical="center" wrapText="1"/>
    </xf>
    <xf numFmtId="0" fontId="16" fillId="23" borderId="138" xfId="0" applyFont="1" applyFill="1" applyBorder="1" applyAlignment="1">
      <alignment horizontal="left" vertical="center" wrapText="1"/>
    </xf>
    <xf numFmtId="0" fontId="16" fillId="23" borderId="142" xfId="0" applyFont="1" applyFill="1" applyBorder="1" applyAlignment="1">
      <alignment horizontal="left" vertical="center" wrapText="1"/>
    </xf>
    <xf numFmtId="0" fontId="15" fillId="0" borderId="116" xfId="0" applyFont="1" applyBorder="1" applyAlignment="1">
      <alignment horizontal="left" vertical="top" wrapText="1"/>
    </xf>
    <xf numFmtId="0" fontId="87" fillId="0" borderId="116" xfId="0" applyFont="1" applyBorder="1" applyAlignment="1">
      <alignment horizontal="left" vertical="top" wrapText="1"/>
    </xf>
    <xf numFmtId="0" fontId="87" fillId="0" borderId="123" xfId="0" applyFont="1" applyBorder="1" applyAlignment="1">
      <alignment horizontal="left" vertical="top" wrapText="1"/>
    </xf>
    <xf numFmtId="0" fontId="6" fillId="0" borderId="112" xfId="0" applyFont="1" applyBorder="1" applyAlignment="1">
      <alignment horizontal="left" vertical="top" wrapText="1"/>
    </xf>
    <xf numFmtId="0" fontId="16" fillId="0" borderId="127" xfId="0" applyFont="1" applyBorder="1" applyAlignment="1">
      <alignment horizontal="left" vertical="top" wrapText="1"/>
    </xf>
    <xf numFmtId="0" fontId="0" fillId="0" borderId="112" xfId="0" applyBorder="1" applyAlignment="1">
      <alignment horizontal="center"/>
    </xf>
    <xf numFmtId="0" fontId="0" fillId="0" borderId="116" xfId="0" applyBorder="1" applyAlignment="1">
      <alignment horizontal="center"/>
    </xf>
    <xf numFmtId="0" fontId="87" fillId="0" borderId="112" xfId="0" applyFont="1" applyBorder="1" applyAlignment="1">
      <alignment horizontal="left" vertical="top" wrapText="1"/>
    </xf>
    <xf numFmtId="0" fontId="87" fillId="0" borderId="127" xfId="0" applyFont="1" applyBorder="1" applyAlignment="1">
      <alignment horizontal="left" vertical="top" wrapText="1"/>
    </xf>
    <xf numFmtId="0" fontId="15" fillId="0" borderId="112" xfId="0" applyFont="1" applyBorder="1" applyAlignment="1">
      <alignment horizontal="left" vertical="top" wrapText="1"/>
    </xf>
    <xf numFmtId="0" fontId="15" fillId="0" borderId="124" xfId="0" applyFont="1" applyBorder="1" applyAlignment="1">
      <alignment horizontal="left" vertical="top" wrapText="1"/>
    </xf>
    <xf numFmtId="0" fontId="15" fillId="0" borderId="137" xfId="0" applyFont="1" applyBorder="1" applyAlignment="1">
      <alignment horizontal="left" vertical="top" wrapText="1"/>
    </xf>
    <xf numFmtId="0" fontId="189" fillId="0" borderId="124" xfId="0" applyFont="1" applyBorder="1" applyAlignment="1">
      <alignment horizontal="left" vertical="top" wrapText="1"/>
    </xf>
    <xf numFmtId="0" fontId="189" fillId="0" borderId="113" xfId="0" applyFont="1" applyBorder="1" applyAlignment="1">
      <alignment horizontal="left" vertical="top" wrapText="1"/>
    </xf>
    <xf numFmtId="0" fontId="189" fillId="0" borderId="114" xfId="0" applyFont="1" applyBorder="1" applyAlignment="1">
      <alignment horizontal="left" vertical="top" wrapText="1"/>
    </xf>
    <xf numFmtId="0" fontId="5" fillId="74" borderId="124" xfId="0" applyFont="1" applyFill="1" applyBorder="1" applyAlignment="1">
      <alignment horizontal="left" vertical="center" wrapText="1"/>
    </xf>
    <xf numFmtId="0" fontId="5" fillId="74" borderId="113" xfId="0" applyFont="1" applyFill="1" applyBorder="1" applyAlignment="1">
      <alignment horizontal="left" vertical="center" wrapText="1"/>
    </xf>
    <xf numFmtId="0" fontId="5" fillId="74" borderId="114" xfId="0" applyFont="1" applyFill="1" applyBorder="1" applyAlignment="1">
      <alignment horizontal="left" vertical="center" wrapText="1"/>
    </xf>
    <xf numFmtId="0" fontId="5" fillId="74" borderId="112" xfId="0" applyFont="1" applyFill="1" applyBorder="1" applyAlignment="1">
      <alignment horizontal="left" vertical="center" wrapText="1"/>
    </xf>
    <xf numFmtId="0" fontId="5" fillId="74" borderId="127" xfId="0" applyFont="1" applyFill="1" applyBorder="1" applyAlignment="1">
      <alignment horizontal="left" vertical="center" wrapText="1"/>
    </xf>
    <xf numFmtId="0" fontId="10" fillId="0" borderId="112" xfId="0" applyFont="1" applyBorder="1" applyAlignment="1">
      <alignment horizontal="left" vertical="top" wrapText="1"/>
    </xf>
    <xf numFmtId="0" fontId="87" fillId="60" borderId="38" xfId="0" applyFont="1" applyFill="1" applyBorder="1" applyAlignment="1">
      <alignment horizontal="center" vertical="center" wrapText="1"/>
    </xf>
    <xf numFmtId="0" fontId="87" fillId="60" borderId="30" xfId="0" applyFont="1" applyFill="1" applyBorder="1" applyAlignment="1">
      <alignment horizontal="center" vertical="center"/>
    </xf>
    <xf numFmtId="0" fontId="87" fillId="60" borderId="25" xfId="0" applyFont="1" applyFill="1" applyBorder="1" applyAlignment="1">
      <alignment horizontal="center" vertical="center"/>
    </xf>
    <xf numFmtId="0" fontId="87" fillId="60" borderId="38" xfId="0" applyFont="1" applyFill="1" applyBorder="1" applyAlignment="1">
      <alignment horizontal="left" vertical="center" wrapText="1"/>
    </xf>
    <xf numFmtId="0" fontId="87" fillId="60" borderId="30" xfId="0" applyFont="1" applyFill="1" applyBorder="1" applyAlignment="1">
      <alignment horizontal="left" vertical="center"/>
    </xf>
    <xf numFmtId="0" fontId="87" fillId="60" borderId="25" xfId="0" applyFont="1" applyFill="1" applyBorder="1" applyAlignment="1">
      <alignment horizontal="left" vertical="center"/>
    </xf>
    <xf numFmtId="49" fontId="87" fillId="60" borderId="38" xfId="0" quotePrefix="1" applyNumberFormat="1" applyFont="1" applyFill="1" applyBorder="1" applyAlignment="1">
      <alignment horizontal="left" vertical="center" wrapText="1"/>
    </xf>
    <xf numFmtId="49" fontId="87" fillId="60" borderId="30" xfId="0" applyNumberFormat="1" applyFont="1" applyFill="1" applyBorder="1" applyAlignment="1">
      <alignment horizontal="left" vertical="center"/>
    </xf>
    <xf numFmtId="49" fontId="87" fillId="60" borderId="25" xfId="0" applyNumberFormat="1" applyFont="1" applyFill="1" applyBorder="1" applyAlignment="1">
      <alignment horizontal="left" vertical="center"/>
    </xf>
    <xf numFmtId="0" fontId="95" fillId="62" borderId="38" xfId="0" applyFont="1" applyFill="1" applyBorder="1" applyAlignment="1">
      <alignment horizontal="left" vertical="center" wrapText="1"/>
    </xf>
    <xf numFmtId="0" fontId="95" fillId="62" borderId="30" xfId="0" applyFont="1" applyFill="1" applyBorder="1" applyAlignment="1">
      <alignment horizontal="left" vertical="center" wrapText="1"/>
    </xf>
    <xf numFmtId="0" fontId="95" fillId="62" borderId="25" xfId="0" applyFont="1" applyFill="1" applyBorder="1" applyAlignment="1">
      <alignment horizontal="left" vertical="center" wrapText="1"/>
    </xf>
    <xf numFmtId="0" fontId="154" fillId="60" borderId="38" xfId="0" applyFont="1" applyFill="1" applyBorder="1" applyAlignment="1">
      <alignment horizontal="center" vertical="center"/>
    </xf>
    <xf numFmtId="0" fontId="154" fillId="60" borderId="30" xfId="0" applyFont="1" applyFill="1" applyBorder="1" applyAlignment="1">
      <alignment horizontal="center" vertical="center"/>
    </xf>
    <xf numFmtId="0" fontId="154" fillId="60" borderId="25" xfId="0" applyFont="1" applyFill="1" applyBorder="1" applyAlignment="1">
      <alignment horizontal="center" vertical="center"/>
    </xf>
    <xf numFmtId="0" fontId="87" fillId="60" borderId="30" xfId="0" applyFont="1" applyFill="1" applyBorder="1" applyAlignment="1">
      <alignment horizontal="center" vertical="center" wrapText="1"/>
    </xf>
    <xf numFmtId="0" fontId="87" fillId="60" borderId="25" xfId="0" applyFont="1" applyFill="1" applyBorder="1" applyAlignment="1">
      <alignment horizontal="center" vertical="center" wrapText="1"/>
    </xf>
    <xf numFmtId="0" fontId="87" fillId="60" borderId="38" xfId="0" quotePrefix="1" applyFont="1" applyFill="1" applyBorder="1" applyAlignment="1">
      <alignment horizontal="left" vertical="center" wrapText="1"/>
    </xf>
    <xf numFmtId="0" fontId="87" fillId="60" borderId="38" xfId="0" applyFont="1" applyFill="1" applyBorder="1" applyAlignment="1">
      <alignment horizontal="center" vertical="center"/>
    </xf>
    <xf numFmtId="0" fontId="82" fillId="61" borderId="0" xfId="0" applyFont="1" applyFill="1" applyAlignment="1">
      <alignment horizontal="left" vertical="top"/>
    </xf>
    <xf numFmtId="0" fontId="82" fillId="61" borderId="0" xfId="0" applyFont="1" applyFill="1" applyAlignment="1">
      <alignment horizontal="left" vertical="top" wrapText="1"/>
    </xf>
    <xf numFmtId="0" fontId="81" fillId="0" borderId="0" xfId="0" applyFont="1" applyAlignment="1">
      <alignment horizontal="left" vertical="top" wrapText="1"/>
    </xf>
    <xf numFmtId="0" fontId="85" fillId="62" borderId="38" xfId="0" applyFont="1" applyFill="1" applyBorder="1" applyAlignment="1">
      <alignment horizontal="center" vertical="center"/>
    </xf>
    <xf numFmtId="0" fontId="85" fillId="62" borderId="30" xfId="0" applyFont="1" applyFill="1" applyBorder="1" applyAlignment="1">
      <alignment horizontal="center" vertical="center"/>
    </xf>
    <xf numFmtId="0" fontId="85" fillId="62" borderId="25" xfId="0" applyFont="1" applyFill="1" applyBorder="1" applyAlignment="1">
      <alignment horizontal="center" vertical="center"/>
    </xf>
    <xf numFmtId="0" fontId="79" fillId="0" borderId="124" xfId="0" applyFont="1" applyBorder="1" applyAlignment="1">
      <alignment horizontal="left" vertical="center" wrapText="1"/>
    </xf>
    <xf numFmtId="0" fontId="79" fillId="0" borderId="113" xfId="0" applyFont="1" applyBorder="1" applyAlignment="1">
      <alignment horizontal="left" vertical="center" wrapText="1"/>
    </xf>
    <xf numFmtId="0" fontId="79" fillId="0" borderId="137" xfId="0" applyFont="1" applyBorder="1" applyAlignment="1">
      <alignment horizontal="left" vertical="center" wrapText="1"/>
    </xf>
    <xf numFmtId="0" fontId="79" fillId="0" borderId="124" xfId="0" applyFont="1" applyBorder="1" applyAlignment="1">
      <alignment horizontal="left" vertical="center"/>
    </xf>
    <xf numFmtId="0" fontId="79" fillId="0" borderId="113" xfId="0" applyFont="1" applyBorder="1" applyAlignment="1">
      <alignment horizontal="left" vertical="center"/>
    </xf>
    <xf numFmtId="0" fontId="79" fillId="0" borderId="128" xfId="0" applyFont="1" applyBorder="1" applyAlignment="1">
      <alignment horizontal="left" vertical="center"/>
    </xf>
    <xf numFmtId="0" fontId="87" fillId="0" borderId="124" xfId="0" applyFont="1" applyBorder="1" applyAlignment="1">
      <alignment horizontal="left"/>
    </xf>
    <xf numFmtId="0" fontId="79" fillId="0" borderId="113" xfId="0" applyFont="1" applyBorder="1" applyAlignment="1">
      <alignment horizontal="left"/>
    </xf>
    <xf numFmtId="0" fontId="95" fillId="61" borderId="124" xfId="0" applyFont="1" applyFill="1" applyBorder="1" applyAlignment="1">
      <alignment horizontal="center" vertical="center"/>
    </xf>
    <xf numFmtId="0" fontId="95" fillId="61" borderId="113" xfId="0" applyFont="1" applyFill="1" applyBorder="1" applyAlignment="1">
      <alignment horizontal="center" vertical="center"/>
    </xf>
    <xf numFmtId="0" fontId="95" fillId="61" borderId="128" xfId="0" applyFont="1" applyFill="1" applyBorder="1" applyAlignment="1">
      <alignment horizontal="center" vertical="center"/>
    </xf>
    <xf numFmtId="0" fontId="49" fillId="61" borderId="0" xfId="0" applyFont="1" applyFill="1" applyAlignment="1">
      <alignment horizontal="left" vertical="top"/>
    </xf>
    <xf numFmtId="0" fontId="79" fillId="0" borderId="124" xfId="0" applyFont="1" applyBorder="1" applyAlignment="1">
      <alignment horizontal="center" vertical="center"/>
    </xf>
    <xf numFmtId="0" fontId="79" fillId="0" borderId="113" xfId="0" applyFont="1" applyBorder="1" applyAlignment="1">
      <alignment horizontal="center" vertical="center"/>
    </xf>
    <xf numFmtId="0" fontId="79" fillId="0" borderId="128" xfId="0" applyFont="1" applyBorder="1" applyAlignment="1">
      <alignment horizontal="center" vertical="center"/>
    </xf>
    <xf numFmtId="0" fontId="79" fillId="0" borderId="112" xfId="0" quotePrefix="1" applyFont="1" applyBorder="1" applyAlignment="1">
      <alignment vertical="center" wrapText="1"/>
    </xf>
    <xf numFmtId="0" fontId="79" fillId="0" borderId="112" xfId="0" applyFont="1" applyBorder="1" applyAlignment="1">
      <alignment vertical="center" wrapText="1"/>
    </xf>
    <xf numFmtId="0" fontId="49" fillId="0" borderId="124" xfId="0" applyFont="1" applyBorder="1" applyAlignment="1">
      <alignment horizontal="left" vertical="center" wrapText="1"/>
    </xf>
    <xf numFmtId="0" fontId="49" fillId="0" borderId="113" xfId="0" applyFont="1" applyBorder="1" applyAlignment="1">
      <alignment horizontal="left" vertical="center"/>
    </xf>
    <xf numFmtId="0" fontId="49" fillId="0" borderId="128" xfId="0" applyFont="1" applyBorder="1" applyAlignment="1">
      <alignment horizontal="left" vertical="center"/>
    </xf>
    <xf numFmtId="0" fontId="85" fillId="0" borderId="124" xfId="0" applyFont="1" applyBorder="1" applyAlignment="1">
      <alignment horizontal="center" vertical="center"/>
    </xf>
    <xf numFmtId="0" fontId="85" fillId="0" borderId="113" xfId="0" applyFont="1" applyBorder="1" applyAlignment="1">
      <alignment horizontal="center" vertical="center"/>
    </xf>
    <xf numFmtId="0" fontId="85" fillId="0" borderId="128" xfId="0" applyFont="1" applyBorder="1" applyAlignment="1">
      <alignment horizontal="center" vertical="center"/>
    </xf>
    <xf numFmtId="0" fontId="79" fillId="0" borderId="124" xfId="0" quotePrefix="1" applyFont="1" applyBorder="1" applyAlignment="1">
      <alignment horizontal="left" vertical="center" wrapText="1"/>
    </xf>
    <xf numFmtId="0" fontId="79" fillId="0" borderId="113" xfId="0" quotePrefix="1" applyFont="1" applyBorder="1" applyAlignment="1">
      <alignment horizontal="left" vertical="center" wrapText="1"/>
    </xf>
    <xf numFmtId="0" fontId="79" fillId="0" borderId="128" xfId="0" quotePrefix="1" applyFont="1" applyBorder="1" applyAlignment="1">
      <alignment horizontal="left" vertical="center" wrapText="1"/>
    </xf>
    <xf numFmtId="0" fontId="79" fillId="0" borderId="128" xfId="0" applyFont="1" applyBorder="1" applyAlignment="1">
      <alignment horizontal="left" vertical="center" wrapText="1"/>
    </xf>
    <xf numFmtId="0" fontId="16" fillId="61" borderId="124" xfId="0" applyFont="1" applyFill="1" applyBorder="1" applyAlignment="1">
      <alignment horizontal="left" vertical="center"/>
    </xf>
    <xf numFmtId="0" fontId="16" fillId="61" borderId="113" xfId="0" applyFont="1" applyFill="1" applyBorder="1" applyAlignment="1">
      <alignment horizontal="left" vertical="center"/>
    </xf>
    <xf numFmtId="0" fontId="16" fillId="61" borderId="128" xfId="0" applyFont="1" applyFill="1" applyBorder="1" applyAlignment="1">
      <alignment horizontal="left" vertical="center"/>
    </xf>
    <xf numFmtId="0" fontId="87" fillId="61" borderId="0" xfId="0" applyFont="1" applyFill="1" applyAlignment="1">
      <alignment horizontal="left" vertical="top" wrapText="1"/>
    </xf>
    <xf numFmtId="0" fontId="16" fillId="61" borderId="112" xfId="0" applyFont="1" applyFill="1" applyBorder="1" applyAlignment="1">
      <alignment horizontal="left" vertical="top"/>
    </xf>
    <xf numFmtId="0" fontId="14" fillId="61" borderId="112" xfId="0" applyFont="1" applyFill="1" applyBorder="1" applyAlignment="1">
      <alignment horizontal="left" vertical="center" wrapText="1"/>
    </xf>
    <xf numFmtId="0" fontId="79" fillId="0" borderId="128" xfId="0" quotePrefix="1" applyFont="1" applyBorder="1" applyAlignment="1">
      <alignment vertical="center" wrapText="1"/>
    </xf>
    <xf numFmtId="0" fontId="82" fillId="61" borderId="112" xfId="0" applyFont="1" applyFill="1" applyBorder="1" applyAlignment="1">
      <alignment horizontal="left" vertical="center" wrapText="1"/>
    </xf>
    <xf numFmtId="0" fontId="82" fillId="61" borderId="112" xfId="0" applyFont="1" applyFill="1" applyBorder="1" applyAlignment="1">
      <alignment horizontal="left" vertical="top"/>
    </xf>
    <xf numFmtId="0" fontId="82" fillId="61" borderId="112" xfId="0" applyFont="1" applyFill="1" applyBorder="1" applyAlignment="1">
      <alignment horizontal="left" vertical="center"/>
    </xf>
    <xf numFmtId="0" fontId="79" fillId="61" borderId="112" xfId="0" applyFont="1" applyFill="1" applyBorder="1" applyAlignment="1">
      <alignment horizontal="left" vertical="top"/>
    </xf>
    <xf numFmtId="0" fontId="82" fillId="0" borderId="112" xfId="0" applyFont="1" applyBorder="1" applyAlignment="1">
      <alignment horizontal="left" vertical="center" wrapText="1"/>
    </xf>
    <xf numFmtId="0" fontId="82" fillId="61" borderId="124" xfId="0" applyFont="1" applyFill="1" applyBorder="1" applyAlignment="1">
      <alignment horizontal="left" vertical="top"/>
    </xf>
    <xf numFmtId="0" fontId="82" fillId="61" borderId="113" xfId="0" applyFont="1" applyFill="1" applyBorder="1" applyAlignment="1">
      <alignment horizontal="left" vertical="top"/>
    </xf>
    <xf numFmtId="0" fontId="82" fillId="61" borderId="128" xfId="0" applyFont="1" applyFill="1" applyBorder="1" applyAlignment="1">
      <alignment horizontal="left" vertical="top"/>
    </xf>
    <xf numFmtId="0" fontId="82" fillId="61" borderId="124" xfId="0" applyFont="1" applyFill="1" applyBorder="1" applyAlignment="1">
      <alignment horizontal="left" vertical="center" wrapText="1"/>
    </xf>
    <xf numFmtId="0" fontId="82" fillId="61" borderId="113" xfId="0" applyFont="1" applyFill="1" applyBorder="1" applyAlignment="1">
      <alignment horizontal="left" vertical="center"/>
    </xf>
    <xf numFmtId="0" fontId="82" fillId="61" borderId="128" xfId="0" applyFont="1" applyFill="1" applyBorder="1" applyAlignment="1">
      <alignment horizontal="left" vertical="center"/>
    </xf>
    <xf numFmtId="0" fontId="82" fillId="61" borderId="112" xfId="0" quotePrefix="1" applyFont="1" applyFill="1" applyBorder="1" applyAlignment="1">
      <alignment horizontal="left" vertical="center" wrapText="1"/>
    </xf>
    <xf numFmtId="0" fontId="82" fillId="61" borderId="12" xfId="0" applyFont="1" applyFill="1" applyBorder="1" applyAlignment="1">
      <alignment horizontal="left" vertical="top"/>
    </xf>
    <xf numFmtId="0" fontId="82" fillId="61" borderId="113" xfId="0" applyFont="1" applyFill="1" applyBorder="1" applyAlignment="1">
      <alignment horizontal="left" vertical="center" wrapText="1"/>
    </xf>
    <xf numFmtId="0" fontId="82" fillId="61" borderId="128" xfId="0" applyFont="1" applyFill="1" applyBorder="1" applyAlignment="1">
      <alignment horizontal="left" vertical="center" wrapText="1"/>
    </xf>
    <xf numFmtId="0" fontId="79" fillId="0" borderId="113" xfId="0" applyFont="1" applyBorder="1" applyAlignment="1">
      <alignment vertical="center" wrapText="1"/>
    </xf>
    <xf numFmtId="0" fontId="79" fillId="0" borderId="113" xfId="0" applyFont="1" applyBorder="1" applyAlignment="1">
      <alignment vertical="center"/>
    </xf>
    <xf numFmtId="0" fontId="79" fillId="0" borderId="137" xfId="0" applyFont="1" applyBorder="1" applyAlignment="1">
      <alignment vertical="center"/>
    </xf>
    <xf numFmtId="0" fontId="95" fillId="62" borderId="124" xfId="0" applyFont="1" applyFill="1" applyBorder="1" applyAlignment="1">
      <alignment vertical="center" wrapText="1"/>
    </xf>
    <xf numFmtId="0" fontId="71" fillId="62" borderId="113" xfId="0" applyFont="1" applyFill="1" applyBorder="1" applyAlignment="1">
      <alignment vertical="center"/>
    </xf>
    <xf numFmtId="0" fontId="71" fillId="62" borderId="128" xfId="0" applyFont="1" applyFill="1" applyBorder="1" applyAlignment="1">
      <alignment vertical="center"/>
    </xf>
    <xf numFmtId="0" fontId="95" fillId="62" borderId="112" xfId="0" applyFont="1" applyFill="1" applyBorder="1" applyAlignment="1">
      <alignment horizontal="center" vertical="center" wrapText="1"/>
    </xf>
    <xf numFmtId="0" fontId="98" fillId="62" borderId="112" xfId="0" applyFont="1" applyFill="1" applyBorder="1" applyAlignment="1">
      <alignment horizontal="center" vertical="center"/>
    </xf>
    <xf numFmtId="0" fontId="95" fillId="62" borderId="124" xfId="0" applyFont="1" applyFill="1" applyBorder="1" applyAlignment="1">
      <alignment horizontal="left" vertical="center" wrapText="1"/>
    </xf>
    <xf numFmtId="0" fontId="95" fillId="62" borderId="113" xfId="0" applyFont="1" applyFill="1" applyBorder="1" applyAlignment="1">
      <alignment horizontal="left" vertical="center" wrapText="1"/>
    </xf>
    <xf numFmtId="0" fontId="95" fillId="62" borderId="128" xfId="0" applyFont="1" applyFill="1" applyBorder="1" applyAlignment="1">
      <alignment horizontal="left" vertical="center" wrapText="1"/>
    </xf>
    <xf numFmtId="0" fontId="16" fillId="0" borderId="113" xfId="0" applyFont="1" applyBorder="1" applyAlignment="1">
      <alignment horizontal="left" vertical="center" wrapText="1"/>
    </xf>
    <xf numFmtId="0" fontId="16" fillId="0" borderId="113" xfId="0" applyFont="1" applyBorder="1" applyAlignment="1">
      <alignment horizontal="left" vertical="center"/>
    </xf>
    <xf numFmtId="0" fontId="16" fillId="0" borderId="128" xfId="0" applyFont="1" applyBorder="1" applyAlignment="1">
      <alignment horizontal="left" vertical="center"/>
    </xf>
    <xf numFmtId="0" fontId="166" fillId="0" borderId="112" xfId="0" quotePrefix="1" applyFont="1" applyBorder="1" applyAlignment="1">
      <alignment vertical="center" wrapText="1"/>
    </xf>
    <xf numFmtId="0" fontId="79" fillId="0" borderId="112" xfId="0" applyFont="1" applyBorder="1" applyAlignment="1">
      <alignment vertical="center"/>
    </xf>
    <xf numFmtId="0" fontId="16" fillId="0" borderId="112" xfId="0" quotePrefix="1" applyFont="1" applyBorder="1" applyAlignment="1">
      <alignment vertical="center" wrapText="1"/>
    </xf>
    <xf numFmtId="0" fontId="16" fillId="0" borderId="112" xfId="0" applyFont="1" applyBorder="1" applyAlignment="1">
      <alignment vertical="center" wrapText="1"/>
    </xf>
    <xf numFmtId="0" fontId="95" fillId="61" borderId="124" xfId="0" applyFont="1" applyFill="1" applyBorder="1" applyAlignment="1">
      <alignment horizontal="left" vertical="center" wrapText="1"/>
    </xf>
    <xf numFmtId="0" fontId="95" fillId="61" borderId="113" xfId="0" applyFont="1" applyFill="1" applyBorder="1" applyAlignment="1">
      <alignment horizontal="left" vertical="center"/>
    </xf>
    <xf numFmtId="0" fontId="95" fillId="61" borderId="128" xfId="0" applyFont="1" applyFill="1" applyBorder="1" applyAlignment="1">
      <alignment horizontal="left" vertical="center"/>
    </xf>
    <xf numFmtId="0" fontId="85" fillId="61" borderId="124" xfId="0" applyFont="1" applyFill="1" applyBorder="1" applyAlignment="1">
      <alignment horizontal="center" vertical="center"/>
    </xf>
    <xf numFmtId="0" fontId="85" fillId="61" borderId="113" xfId="0" applyFont="1" applyFill="1" applyBorder="1" applyAlignment="1">
      <alignment horizontal="center" vertical="center"/>
    </xf>
    <xf numFmtId="0" fontId="85" fillId="61" borderId="128" xfId="0" applyFont="1" applyFill="1" applyBorder="1" applyAlignment="1">
      <alignment horizontal="center" vertical="center"/>
    </xf>
    <xf numFmtId="0" fontId="79" fillId="61" borderId="112" xfId="0" applyFont="1" applyFill="1" applyBorder="1" applyAlignment="1">
      <alignment horizontal="center" vertical="center"/>
    </xf>
    <xf numFmtId="0" fontId="72" fillId="61" borderId="112" xfId="0" applyFont="1" applyFill="1" applyBorder="1" applyAlignment="1">
      <alignment horizontal="center" vertical="center"/>
    </xf>
    <xf numFmtId="0" fontId="79" fillId="61" borderId="124" xfId="0" quotePrefix="1" applyFont="1" applyFill="1" applyBorder="1" applyAlignment="1">
      <alignment horizontal="left" vertical="center" wrapText="1"/>
    </xf>
    <xf numFmtId="0" fontId="79" fillId="61" borderId="113" xfId="0" quotePrefix="1" applyFont="1" applyFill="1" applyBorder="1" applyAlignment="1">
      <alignment horizontal="left" vertical="center" wrapText="1"/>
    </xf>
    <xf numFmtId="0" fontId="79" fillId="61" borderId="128" xfId="0" quotePrefix="1" applyFont="1" applyFill="1" applyBorder="1" applyAlignment="1">
      <alignment horizontal="left" vertical="center" wrapText="1"/>
    </xf>
    <xf numFmtId="0" fontId="78" fillId="0" borderId="0" xfId="0" applyFont="1" applyAlignment="1">
      <alignment horizontal="center"/>
    </xf>
    <xf numFmtId="0" fontId="71" fillId="0" borderId="12" xfId="0" applyFont="1" applyBorder="1" applyAlignment="1">
      <alignment horizontal="left" vertical="center" wrapText="1"/>
    </xf>
    <xf numFmtId="0" fontId="71" fillId="0" borderId="17" xfId="0" applyFont="1" applyBorder="1" applyAlignment="1">
      <alignment horizontal="left" vertical="center"/>
    </xf>
    <xf numFmtId="0" fontId="79" fillId="0" borderId="50" xfId="0" applyFont="1" applyBorder="1" applyAlignment="1">
      <alignment horizontal="left" wrapText="1"/>
    </xf>
    <xf numFmtId="0" fontId="79" fillId="0" borderId="51" xfId="0" applyFont="1" applyBorder="1" applyAlignment="1">
      <alignment horizontal="left" wrapText="1"/>
    </xf>
    <xf numFmtId="0" fontId="79" fillId="0" borderId="25" xfId="0" applyFont="1" applyBorder="1" applyAlignment="1">
      <alignment horizontal="left" wrapText="1"/>
    </xf>
    <xf numFmtId="0" fontId="78" fillId="0" borderId="12" xfId="0" applyFont="1" applyBorder="1" applyAlignment="1">
      <alignment horizontal="left" vertical="center" wrapText="1"/>
    </xf>
    <xf numFmtId="0" fontId="78" fillId="0" borderId="27" xfId="0" applyFont="1" applyBorder="1" applyAlignment="1">
      <alignment horizontal="left" vertical="center" wrapText="1"/>
    </xf>
    <xf numFmtId="0" fontId="79" fillId="0" borderId="124" xfId="0" applyFont="1" applyBorder="1" applyAlignment="1">
      <alignment horizontal="center" vertical="center" wrapText="1"/>
    </xf>
    <xf numFmtId="0" fontId="79" fillId="0" borderId="128" xfId="0" applyFont="1" applyBorder="1" applyAlignment="1">
      <alignment horizontal="center" vertical="center" wrapText="1"/>
    </xf>
    <xf numFmtId="0" fontId="71" fillId="0" borderId="124" xfId="0" applyFont="1" applyBorder="1" applyAlignment="1">
      <alignment horizontal="center" vertical="center"/>
    </xf>
    <xf numFmtId="0" fontId="71" fillId="0" borderId="128" xfId="0" applyFont="1" applyBorder="1" applyAlignment="1">
      <alignment horizontal="center" vertical="center"/>
    </xf>
    <xf numFmtId="0" fontId="85" fillId="0" borderId="0" xfId="0" applyFont="1" applyAlignment="1">
      <alignment horizontal="left" vertical="center" wrapText="1"/>
    </xf>
    <xf numFmtId="0" fontId="85" fillId="0" borderId="0" xfId="0" applyFont="1" applyAlignment="1">
      <alignment horizontal="left" wrapText="1"/>
    </xf>
    <xf numFmtId="0" fontId="78" fillId="0" borderId="0" xfId="0" applyFont="1" applyAlignment="1">
      <alignment horizontal="right" vertical="center" wrapText="1"/>
    </xf>
    <xf numFmtId="0" fontId="78" fillId="0" borderId="17" xfId="0" applyFont="1" applyBorder="1" applyAlignment="1">
      <alignment horizontal="right" vertical="center" wrapText="1"/>
    </xf>
    <xf numFmtId="0" fontId="85" fillId="0" borderId="34" xfId="0" applyFont="1" applyBorder="1" applyAlignment="1">
      <alignment horizontal="left" vertical="center" wrapText="1"/>
    </xf>
    <xf numFmtId="0" fontId="85" fillId="0" borderId="0" xfId="0" applyFont="1" applyAlignment="1">
      <alignment horizontal="left" vertical="center"/>
    </xf>
    <xf numFmtId="0" fontId="85" fillId="0" borderId="27" xfId="0" applyFont="1" applyBorder="1" applyAlignment="1">
      <alignment horizontal="left" vertical="center"/>
    </xf>
    <xf numFmtId="0" fontId="85" fillId="0" borderId="17" xfId="0" applyFont="1" applyBorder="1" applyAlignment="1">
      <alignment horizontal="left" vertical="center"/>
    </xf>
    <xf numFmtId="0" fontId="79" fillId="0" borderId="130" xfId="0" applyFont="1" applyBorder="1" applyAlignment="1">
      <alignment horizontal="left" vertical="top" wrapText="1"/>
    </xf>
    <xf numFmtId="0" fontId="79" fillId="0" borderId="50" xfId="0" applyFont="1" applyBorder="1" applyAlignment="1">
      <alignment horizontal="left" vertical="top" wrapText="1"/>
    </xf>
    <xf numFmtId="0" fontId="79" fillId="0" borderId="132" xfId="0" applyFont="1" applyBorder="1" applyAlignment="1">
      <alignment horizontal="left" vertical="top" wrapText="1"/>
    </xf>
    <xf numFmtId="0" fontId="88" fillId="0" borderId="0" xfId="0" applyFont="1" applyAlignment="1">
      <alignment horizontal="center"/>
    </xf>
    <xf numFmtId="0" fontId="79" fillId="0" borderId="30" xfId="0" applyFont="1" applyBorder="1" applyAlignment="1">
      <alignment horizontal="left" vertical="top" wrapText="1"/>
    </xf>
    <xf numFmtId="0" fontId="79" fillId="0" borderId="51" xfId="0" applyFont="1" applyBorder="1" applyAlignment="1">
      <alignment horizontal="left" vertical="top" wrapText="1"/>
    </xf>
    <xf numFmtId="0" fontId="79" fillId="0" borderId="25" xfId="0" applyFont="1" applyBorder="1" applyAlignment="1">
      <alignment horizontal="left" vertical="top" wrapText="1"/>
    </xf>
    <xf numFmtId="0" fontId="78" fillId="0" borderId="12" xfId="0" applyFont="1" applyBorder="1" applyAlignment="1">
      <alignment vertical="center" wrapText="1"/>
    </xf>
    <xf numFmtId="0" fontId="78" fillId="0" borderId="17" xfId="0" applyFont="1" applyBorder="1" applyAlignment="1">
      <alignment vertical="center"/>
    </xf>
    <xf numFmtId="0" fontId="85" fillId="0" borderId="17" xfId="0" applyFont="1" applyBorder="1" applyAlignment="1">
      <alignment horizontal="left" vertical="center" wrapText="1"/>
    </xf>
    <xf numFmtId="0" fontId="78" fillId="0" borderId="17" xfId="0" applyFont="1" applyBorder="1" applyAlignment="1">
      <alignment horizontal="left" vertical="center"/>
    </xf>
    <xf numFmtId="0" fontId="84" fillId="68" borderId="38" xfId="0" applyFont="1" applyFill="1" applyBorder="1" applyAlignment="1">
      <alignment horizontal="center" vertical="center" wrapText="1"/>
    </xf>
    <xf numFmtId="0" fontId="84" fillId="68" borderId="30" xfId="0" applyFont="1" applyFill="1" applyBorder="1" applyAlignment="1">
      <alignment horizontal="center" vertical="center"/>
    </xf>
    <xf numFmtId="0" fontId="84" fillId="68" borderId="25" xfId="0" applyFont="1" applyFill="1" applyBorder="1" applyAlignment="1">
      <alignment horizontal="center" vertical="center"/>
    </xf>
    <xf numFmtId="0" fontId="78" fillId="0" borderId="124" xfId="0" applyFont="1" applyBorder="1" applyAlignment="1">
      <alignment horizontal="center" vertical="center" wrapText="1"/>
    </xf>
    <xf numFmtId="0" fontId="78" fillId="0" borderId="113" xfId="0" applyFont="1" applyBorder="1" applyAlignment="1">
      <alignment horizontal="center" vertical="center"/>
    </xf>
    <xf numFmtId="0" fontId="78" fillId="0" borderId="128" xfId="0" applyFont="1" applyBorder="1" applyAlignment="1">
      <alignment horizontal="center" vertical="center"/>
    </xf>
    <xf numFmtId="0" fontId="85" fillId="0" borderId="38" xfId="0" applyFont="1" applyBorder="1" applyAlignment="1">
      <alignment horizontal="left" vertical="center" wrapText="1"/>
    </xf>
    <xf numFmtId="0" fontId="85" fillId="0" borderId="30" xfId="0" applyFont="1" applyBorder="1" applyAlignment="1">
      <alignment horizontal="left" vertical="center"/>
    </xf>
    <xf numFmtId="0" fontId="85" fillId="0" borderId="25" xfId="0" applyFont="1" applyBorder="1" applyAlignment="1">
      <alignment horizontal="left" vertical="center"/>
    </xf>
    <xf numFmtId="0" fontId="78" fillId="0" borderId="0" xfId="0" applyFont="1" applyAlignment="1">
      <alignment vertical="center"/>
    </xf>
    <xf numFmtId="0" fontId="78" fillId="0" borderId="27" xfId="0" applyFont="1" applyBorder="1" applyAlignment="1">
      <alignment vertical="center"/>
    </xf>
    <xf numFmtId="0" fontId="78" fillId="0" borderId="38" xfId="0" applyFont="1" applyBorder="1" applyAlignment="1">
      <alignment horizontal="left" vertical="center" wrapText="1"/>
    </xf>
    <xf numFmtId="0" fontId="78" fillId="0" borderId="30" xfId="0" applyFont="1" applyBorder="1" applyAlignment="1">
      <alignment horizontal="left" vertical="center" wrapText="1"/>
    </xf>
    <xf numFmtId="0" fontId="78" fillId="0" borderId="25" xfId="0" applyFont="1" applyBorder="1" applyAlignment="1">
      <alignment horizontal="left" vertical="center" wrapText="1"/>
    </xf>
    <xf numFmtId="0" fontId="79" fillId="0" borderId="131" xfId="0" applyFont="1" applyFill="1" applyBorder="1" applyAlignment="1">
      <alignment horizontal="left" vertical="top" wrapText="1"/>
    </xf>
    <xf numFmtId="0" fontId="79" fillId="0" borderId="130" xfId="0" applyFont="1" applyFill="1" applyBorder="1" applyAlignment="1">
      <alignment horizontal="left" vertical="top" wrapText="1"/>
    </xf>
    <xf numFmtId="0" fontId="79" fillId="0" borderId="132" xfId="0" applyFont="1" applyFill="1" applyBorder="1" applyAlignment="1">
      <alignment horizontal="left" vertical="top" wrapText="1"/>
    </xf>
    <xf numFmtId="0" fontId="84" fillId="68" borderId="124" xfId="0" applyFont="1" applyFill="1" applyBorder="1" applyAlignment="1">
      <alignment horizontal="center"/>
    </xf>
    <xf numFmtId="0" fontId="84" fillId="68" borderId="113" xfId="0" applyFont="1" applyFill="1" applyBorder="1" applyAlignment="1">
      <alignment horizontal="center"/>
    </xf>
    <xf numFmtId="0" fontId="84" fillId="68" borderId="128" xfId="0" applyFont="1" applyFill="1" applyBorder="1" applyAlignment="1">
      <alignment horizontal="center"/>
    </xf>
    <xf numFmtId="0" fontId="13" fillId="0" borderId="11" xfId="198" applyBorder="1" applyAlignment="1">
      <alignment horizontal="left" vertical="center" wrapText="1"/>
      <protection locked="0"/>
    </xf>
    <xf numFmtId="0" fontId="16" fillId="61" borderId="50" xfId="0" applyFont="1" applyFill="1" applyBorder="1" applyAlignment="1">
      <alignment horizontal="left" vertical="top" wrapText="1"/>
    </xf>
    <xf numFmtId="0" fontId="16" fillId="61" borderId="25" xfId="0" applyFont="1" applyFill="1" applyBorder="1" applyAlignment="1">
      <alignment horizontal="left" vertical="top" wrapText="1"/>
    </xf>
    <xf numFmtId="0" fontId="79" fillId="0" borderId="38" xfId="0" applyFont="1" applyBorder="1" applyAlignment="1">
      <alignment horizontal="left" wrapText="1"/>
    </xf>
    <xf numFmtId="0" fontId="16" fillId="60" borderId="50" xfId="0" applyFont="1" applyFill="1" applyBorder="1" applyAlignment="1">
      <alignment horizontal="left" vertical="top" wrapText="1"/>
    </xf>
    <xf numFmtId="0" fontId="16" fillId="60" borderId="51" xfId="0" applyFont="1" applyFill="1" applyBorder="1" applyAlignment="1">
      <alignment horizontal="left" vertical="top" wrapText="1"/>
    </xf>
    <xf numFmtId="0" fontId="16" fillId="0" borderId="130" xfId="0" applyFont="1" applyBorder="1" applyAlignment="1">
      <alignment horizontal="left" vertical="top" wrapText="1"/>
    </xf>
    <xf numFmtId="0" fontId="16" fillId="0" borderId="132" xfId="0" applyFont="1" applyBorder="1" applyAlignment="1">
      <alignment horizontal="left" vertical="top" wrapText="1"/>
    </xf>
    <xf numFmtId="0" fontId="79" fillId="0" borderId="130" xfId="0" applyFont="1" applyBorder="1" applyAlignment="1">
      <alignment horizontal="left" wrapText="1"/>
    </xf>
    <xf numFmtId="0" fontId="79" fillId="0" borderId="50" xfId="0" applyFont="1" applyBorder="1" applyAlignment="1">
      <alignment horizontal="left"/>
    </xf>
    <xf numFmtId="0" fontId="79" fillId="0" borderId="130" xfId="0" applyFont="1" applyBorder="1" applyAlignment="1">
      <alignment horizontal="left"/>
    </xf>
    <xf numFmtId="0" fontId="16" fillId="60" borderId="25" xfId="0" applyFont="1" applyFill="1" applyBorder="1" applyAlignment="1">
      <alignment horizontal="left" vertical="top" wrapText="1"/>
    </xf>
    <xf numFmtId="0" fontId="16" fillId="0" borderId="50" xfId="0" applyFont="1" applyBorder="1" applyAlignment="1">
      <alignment horizontal="left" vertical="top" wrapText="1"/>
    </xf>
    <xf numFmtId="0" fontId="16" fillId="61" borderId="51" xfId="0" applyFont="1" applyFill="1" applyBorder="1" applyAlignment="1">
      <alignment horizontal="left" vertical="top" wrapText="1"/>
    </xf>
    <xf numFmtId="0" fontId="16" fillId="0" borderId="51" xfId="0" applyFont="1" applyBorder="1" applyAlignment="1">
      <alignment horizontal="left" vertical="top" wrapText="1"/>
    </xf>
    <xf numFmtId="0" fontId="16" fillId="0" borderId="30" xfId="0" applyFont="1" applyBorder="1" applyAlignment="1">
      <alignment horizontal="left" vertical="top" wrapText="1"/>
    </xf>
    <xf numFmtId="0" fontId="16" fillId="0" borderId="25" xfId="0" applyFont="1" applyBorder="1" applyAlignment="1">
      <alignment horizontal="left" vertical="top" wrapText="1"/>
    </xf>
    <xf numFmtId="0" fontId="29" fillId="0" borderId="40" xfId="0" applyFont="1" applyBorder="1" applyAlignment="1">
      <alignment horizontal="center" vertical="center"/>
    </xf>
    <xf numFmtId="0" fontId="29" fillId="0" borderId="35" xfId="0" applyFont="1" applyBorder="1" applyAlignment="1">
      <alignment horizontal="center" vertical="center"/>
    </xf>
    <xf numFmtId="0" fontId="29" fillId="0" borderId="34" xfId="0" applyFont="1" applyBorder="1" applyAlignment="1">
      <alignment horizontal="center" vertical="center"/>
    </xf>
    <xf numFmtId="0" fontId="29" fillId="0" borderId="0" xfId="0" applyFont="1" applyBorder="1" applyAlignment="1">
      <alignment horizontal="center" vertical="center"/>
    </xf>
    <xf numFmtId="0" fontId="29" fillId="0" borderId="74" xfId="0" applyFont="1" applyBorder="1" applyAlignment="1">
      <alignment horizontal="center" vertical="center"/>
    </xf>
    <xf numFmtId="0" fontId="29" fillId="0" borderId="17" xfId="0" applyFont="1" applyBorder="1" applyAlignment="1">
      <alignment horizontal="center" vertical="center"/>
    </xf>
    <xf numFmtId="0" fontId="16" fillId="0" borderId="157" xfId="0" applyFont="1" applyFill="1" applyBorder="1" applyAlignment="1">
      <alignment horizontal="left" vertical="top" wrapText="1"/>
    </xf>
    <xf numFmtId="0" fontId="16" fillId="0" borderId="112" xfId="0" applyFont="1" applyFill="1" applyBorder="1" applyAlignment="1">
      <alignment horizontal="left" vertical="top" wrapText="1"/>
    </xf>
    <xf numFmtId="0" fontId="16" fillId="0" borderId="127" xfId="0" applyFont="1" applyFill="1" applyBorder="1" applyAlignment="1">
      <alignment horizontal="left" vertical="top" wrapText="1"/>
    </xf>
    <xf numFmtId="0" fontId="16" fillId="0" borderId="158" xfId="0" applyFont="1" applyFill="1" applyBorder="1" applyAlignment="1">
      <alignment horizontal="left" vertical="top" wrapText="1"/>
    </xf>
    <xf numFmtId="0" fontId="16" fillId="0" borderId="113" xfId="0" applyFont="1" applyFill="1" applyBorder="1" applyAlignment="1">
      <alignment horizontal="left" vertical="top" wrapText="1"/>
    </xf>
    <xf numFmtId="0" fontId="16" fillId="0" borderId="137" xfId="0" applyFont="1" applyFill="1" applyBorder="1" applyAlignment="1">
      <alignment horizontal="left" vertical="top" wrapText="1"/>
    </xf>
    <xf numFmtId="0" fontId="16" fillId="0" borderId="124" xfId="0" applyFont="1" applyFill="1" applyBorder="1" applyAlignment="1">
      <alignment horizontal="left" vertical="top" wrapText="1"/>
    </xf>
    <xf numFmtId="0" fontId="16" fillId="0" borderId="114" xfId="0" applyFont="1" applyFill="1" applyBorder="1" applyAlignment="1">
      <alignment horizontal="left" vertical="top" wrapText="1"/>
    </xf>
    <xf numFmtId="0" fontId="17" fillId="62" borderId="154" xfId="0" applyFont="1" applyFill="1" applyBorder="1" applyAlignment="1">
      <alignment horizontal="left" vertical="center" wrapText="1"/>
    </xf>
    <xf numFmtId="0" fontId="26" fillId="62" borderId="155" xfId="0" applyFont="1" applyFill="1" applyBorder="1" applyAlignment="1">
      <alignment horizontal="left" vertical="center" wrapText="1"/>
    </xf>
    <xf numFmtId="0" fontId="26" fillId="62" borderId="156" xfId="0" applyFont="1" applyFill="1" applyBorder="1" applyAlignment="1">
      <alignment horizontal="left" vertical="center" wrapText="1"/>
    </xf>
    <xf numFmtId="0" fontId="16" fillId="61" borderId="157" xfId="0" applyFont="1" applyFill="1" applyBorder="1" applyAlignment="1">
      <alignment horizontal="left" vertical="top" wrapText="1"/>
    </xf>
    <xf numFmtId="0" fontId="3" fillId="0" borderId="112" xfId="0" applyFont="1" applyBorder="1" applyAlignment="1">
      <alignment horizontal="left" vertical="top" wrapText="1"/>
    </xf>
    <xf numFmtId="0" fontId="3" fillId="0" borderId="127" xfId="0" applyFont="1" applyBorder="1" applyAlignment="1">
      <alignment horizontal="left" vertical="top" wrapText="1"/>
    </xf>
    <xf numFmtId="0" fontId="79" fillId="61" borderId="157" xfId="0" applyFont="1" applyFill="1" applyBorder="1" applyAlignment="1">
      <alignment horizontal="left" vertical="top" wrapText="1"/>
    </xf>
    <xf numFmtId="0" fontId="79" fillId="61" borderId="112" xfId="0" applyFont="1" applyFill="1" applyBorder="1" applyAlignment="1">
      <alignment horizontal="left" vertical="top" wrapText="1"/>
    </xf>
    <xf numFmtId="0" fontId="16" fillId="61" borderId="158" xfId="0" applyFont="1" applyFill="1" applyBorder="1" applyAlignment="1">
      <alignment horizontal="left" vertical="top" wrapText="1"/>
    </xf>
    <xf numFmtId="0" fontId="16" fillId="61" borderId="137" xfId="0" applyFont="1" applyFill="1" applyBorder="1" applyAlignment="1">
      <alignment horizontal="left" vertical="top" wrapText="1"/>
    </xf>
    <xf numFmtId="0" fontId="15" fillId="0" borderId="113" xfId="0" applyFont="1" applyBorder="1" applyAlignment="1">
      <alignment horizontal="left" vertical="top" wrapText="1"/>
    </xf>
    <xf numFmtId="0" fontId="15" fillId="0" borderId="114" xfId="0" applyFont="1" applyBorder="1" applyAlignment="1">
      <alignment horizontal="left" vertical="top" wrapText="1"/>
    </xf>
    <xf numFmtId="0" fontId="79" fillId="61" borderId="158" xfId="0" applyFont="1" applyFill="1" applyBorder="1" applyAlignment="1">
      <alignment horizontal="left" vertical="top" wrapText="1"/>
    </xf>
    <xf numFmtId="0" fontId="79" fillId="61" borderId="113" xfId="0" applyFont="1" applyFill="1" applyBorder="1" applyAlignment="1">
      <alignment horizontal="left" vertical="top" wrapText="1"/>
    </xf>
    <xf numFmtId="0" fontId="79" fillId="61" borderId="137" xfId="0" applyFont="1" applyFill="1" applyBorder="1" applyAlignment="1">
      <alignment horizontal="left" vertical="top" wrapText="1"/>
    </xf>
    <xf numFmtId="0" fontId="17" fillId="0" borderId="160" xfId="0" applyFont="1" applyFill="1" applyBorder="1" applyAlignment="1">
      <alignment horizontal="left" vertical="center" wrapText="1"/>
    </xf>
    <xf numFmtId="0" fontId="26" fillId="0" borderId="161" xfId="0" applyFont="1" applyFill="1" applyBorder="1" applyAlignment="1">
      <alignment horizontal="left" vertical="center" wrapText="1"/>
    </xf>
    <xf numFmtId="0" fontId="26" fillId="0" borderId="162" xfId="0" applyFont="1" applyFill="1" applyBorder="1" applyAlignment="1">
      <alignment horizontal="left" vertical="center" wrapText="1"/>
    </xf>
    <xf numFmtId="0" fontId="16" fillId="23" borderId="112" xfId="0" applyFont="1" applyFill="1" applyBorder="1" applyAlignment="1">
      <alignment horizontal="left" vertical="top" wrapText="1"/>
    </xf>
    <xf numFmtId="0" fontId="16" fillId="23" borderId="127" xfId="0" applyFont="1" applyFill="1" applyBorder="1" applyAlignment="1">
      <alignment horizontal="left" vertical="top" wrapText="1"/>
    </xf>
    <xf numFmtId="0" fontId="16" fillId="23" borderId="168" xfId="0" applyFont="1" applyFill="1" applyBorder="1" applyAlignment="1">
      <alignment horizontal="left" vertical="top" wrapText="1"/>
    </xf>
    <xf numFmtId="0" fontId="16" fillId="23" borderId="166" xfId="0" applyFont="1" applyFill="1" applyBorder="1" applyAlignment="1">
      <alignment horizontal="left" vertical="top" wrapText="1"/>
    </xf>
    <xf numFmtId="0" fontId="16" fillId="23" borderId="169" xfId="0" applyFont="1" applyFill="1" applyBorder="1" applyAlignment="1">
      <alignment horizontal="left" vertical="top" wrapText="1"/>
    </xf>
    <xf numFmtId="0" fontId="79" fillId="61" borderId="170" xfId="0" applyFont="1" applyFill="1" applyBorder="1" applyAlignment="1">
      <alignment horizontal="left" vertical="top" wrapText="1"/>
    </xf>
    <xf numFmtId="0" fontId="79" fillId="61" borderId="171" xfId="0" applyFont="1" applyFill="1" applyBorder="1" applyAlignment="1">
      <alignment horizontal="left" vertical="top" wrapText="1"/>
    </xf>
    <xf numFmtId="0" fontId="16" fillId="23" borderId="171" xfId="0" applyFont="1" applyFill="1" applyBorder="1" applyAlignment="1">
      <alignment horizontal="left" vertical="top" wrapText="1"/>
    </xf>
    <xf numFmtId="0" fontId="16" fillId="23" borderId="172" xfId="0" applyFont="1" applyFill="1" applyBorder="1" applyAlignment="1">
      <alignment horizontal="left" vertical="top" wrapText="1"/>
    </xf>
    <xf numFmtId="0" fontId="17" fillId="62" borderId="164" xfId="0" applyFont="1" applyFill="1" applyBorder="1" applyAlignment="1">
      <alignment horizontal="left" vertical="center" wrapText="1"/>
    </xf>
    <xf numFmtId="0" fontId="26" fillId="62" borderId="83" xfId="0" applyFont="1" applyFill="1" applyBorder="1" applyAlignment="1">
      <alignment horizontal="left" vertical="center" wrapText="1"/>
    </xf>
    <xf numFmtId="0" fontId="26" fillId="62" borderId="58" xfId="0" applyFont="1" applyFill="1" applyBorder="1" applyAlignment="1">
      <alignment horizontal="left" vertical="center" wrapText="1"/>
    </xf>
    <xf numFmtId="0" fontId="79" fillId="61" borderId="165" xfId="0" applyFont="1" applyFill="1" applyBorder="1" applyAlignment="1">
      <alignment horizontal="left" vertical="top" wrapText="1"/>
    </xf>
    <xf numFmtId="0" fontId="79" fillId="61" borderId="166" xfId="0" applyFont="1" applyFill="1" applyBorder="1" applyAlignment="1">
      <alignment horizontal="left" vertical="top" wrapText="1"/>
    </xf>
    <xf numFmtId="0" fontId="79" fillId="61" borderId="167" xfId="0" applyFont="1" applyFill="1" applyBorder="1" applyAlignment="1">
      <alignment horizontal="left" vertical="top" wrapText="1"/>
    </xf>
    <xf numFmtId="0" fontId="16" fillId="61" borderId="165" xfId="0" applyFont="1" applyFill="1" applyBorder="1" applyAlignment="1">
      <alignment horizontal="left" vertical="top" wrapText="1"/>
    </xf>
    <xf numFmtId="0" fontId="16" fillId="61" borderId="166" xfId="0" applyFont="1" applyFill="1" applyBorder="1" applyAlignment="1">
      <alignment horizontal="left" vertical="top" wrapText="1"/>
    </xf>
    <xf numFmtId="0" fontId="16" fillId="61" borderId="167" xfId="0" applyFont="1" applyFill="1" applyBorder="1" applyAlignment="1">
      <alignment horizontal="left" vertical="top" wrapText="1"/>
    </xf>
    <xf numFmtId="0" fontId="17" fillId="62" borderId="159" xfId="0" applyFont="1" applyFill="1" applyBorder="1" applyAlignment="1">
      <alignment horizontal="left" vertical="center" wrapText="1"/>
    </xf>
    <xf numFmtId="0" fontId="26" fillId="62" borderId="29" xfId="0" applyFont="1" applyFill="1" applyBorder="1" applyAlignment="1">
      <alignment horizontal="left" vertical="center" wrapText="1"/>
    </xf>
    <xf numFmtId="0" fontId="26" fillId="62" borderId="85" xfId="0" applyFont="1" applyFill="1" applyBorder="1" applyAlignment="1">
      <alignment horizontal="left" vertical="center" wrapText="1"/>
    </xf>
    <xf numFmtId="0" fontId="16" fillId="23" borderId="168" xfId="0" applyFont="1" applyFill="1" applyBorder="1" applyAlignment="1">
      <alignment vertical="top" wrapText="1"/>
    </xf>
    <xf numFmtId="0" fontId="16" fillId="23" borderId="166" xfId="0" applyFont="1" applyFill="1" applyBorder="1" applyAlignment="1">
      <alignment vertical="top" wrapText="1"/>
    </xf>
    <xf numFmtId="0" fontId="16" fillId="23" borderId="169" xfId="0" applyFont="1" applyFill="1" applyBorder="1" applyAlignment="1">
      <alignment vertical="top" wrapText="1"/>
    </xf>
    <xf numFmtId="0" fontId="4" fillId="0" borderId="0" xfId="0" applyFont="1" applyAlignment="1">
      <alignment horizontal="left" vertical="center" wrapText="1"/>
    </xf>
    <xf numFmtId="0" fontId="9" fillId="0" borderId="0" xfId="0" applyFont="1" applyAlignment="1">
      <alignment horizontal="left" vertical="center" wrapText="1"/>
    </xf>
    <xf numFmtId="0" fontId="4" fillId="62" borderId="160" xfId="0" applyFont="1" applyFill="1" applyBorder="1" applyAlignment="1">
      <alignment horizontal="left" vertical="center" wrapText="1"/>
    </xf>
    <xf numFmtId="0" fontId="9" fillId="62" borderId="161" xfId="0" applyFont="1" applyFill="1" applyBorder="1" applyAlignment="1">
      <alignment horizontal="left" vertical="center" wrapText="1"/>
    </xf>
    <xf numFmtId="0" fontId="9" fillId="62" borderId="162" xfId="0" applyFont="1" applyFill="1" applyBorder="1" applyAlignment="1">
      <alignment horizontal="left" vertical="center" wrapText="1"/>
    </xf>
    <xf numFmtId="0" fontId="4" fillId="62" borderId="94" xfId="0" applyFont="1" applyFill="1" applyBorder="1" applyAlignment="1">
      <alignment horizontal="left" vertical="center" wrapText="1"/>
    </xf>
    <xf numFmtId="0" fontId="4" fillId="62" borderId="45" xfId="0" applyFont="1" applyFill="1" applyBorder="1" applyAlignment="1">
      <alignment horizontal="left" vertical="center" wrapText="1"/>
    </xf>
    <xf numFmtId="0" fontId="4" fillId="62" borderId="46" xfId="0" applyFont="1" applyFill="1" applyBorder="1" applyAlignment="1">
      <alignment horizontal="left" vertical="center" wrapText="1"/>
    </xf>
    <xf numFmtId="0" fontId="29" fillId="0" borderId="0" xfId="0" applyFont="1" applyAlignment="1">
      <alignment horizontal="center" vertical="center"/>
    </xf>
    <xf numFmtId="0" fontId="16" fillId="0" borderId="171" xfId="0" applyFont="1" applyBorder="1" applyAlignment="1">
      <alignment horizontal="left" vertical="top" wrapText="1"/>
    </xf>
    <xf numFmtId="0" fontId="16" fillId="0" borderId="172" xfId="0" applyFont="1" applyBorder="1" applyAlignment="1">
      <alignment horizontal="left" vertical="top" wrapText="1"/>
    </xf>
    <xf numFmtId="0" fontId="5" fillId="61" borderId="92" xfId="0" applyFont="1" applyFill="1" applyBorder="1" applyAlignment="1">
      <alignment horizontal="center" vertical="center" wrapText="1"/>
    </xf>
    <xf numFmtId="0" fontId="5" fillId="61" borderId="93" xfId="0" applyFont="1" applyFill="1" applyBorder="1" applyAlignment="1">
      <alignment horizontal="center" vertical="center"/>
    </xf>
    <xf numFmtId="0" fontId="18" fillId="0" borderId="130" xfId="0" applyFont="1" applyBorder="1" applyAlignment="1">
      <alignment horizontal="center" vertical="center" wrapText="1"/>
    </xf>
    <xf numFmtId="0" fontId="5" fillId="61" borderId="93" xfId="0" applyFont="1" applyFill="1" applyBorder="1" applyAlignment="1">
      <alignment horizontal="center" vertical="center" wrapText="1"/>
    </xf>
    <xf numFmtId="0" fontId="5" fillId="61" borderId="20" xfId="0" applyFont="1" applyFill="1" applyBorder="1" applyAlignment="1">
      <alignment horizontal="center" vertical="center"/>
    </xf>
    <xf numFmtId="0" fontId="79" fillId="61" borderId="119" xfId="0" applyFont="1" applyFill="1" applyBorder="1" applyAlignment="1">
      <alignment horizontal="left" vertical="top" wrapText="1"/>
    </xf>
    <xf numFmtId="0" fontId="16" fillId="23" borderId="119" xfId="0" applyFont="1" applyFill="1" applyBorder="1" applyAlignment="1">
      <alignment horizontal="left" vertical="top" wrapText="1"/>
    </xf>
    <xf numFmtId="0" fontId="16" fillId="23" borderId="120" xfId="0" applyFont="1" applyFill="1" applyBorder="1" applyAlignment="1">
      <alignment horizontal="left" vertical="top" wrapText="1"/>
    </xf>
    <xf numFmtId="0" fontId="4" fillId="62" borderId="10" xfId="0" applyFont="1" applyFill="1" applyBorder="1" applyAlignment="1">
      <alignment horizontal="left" vertical="center" wrapText="1"/>
    </xf>
    <xf numFmtId="0" fontId="9" fillId="62" borderId="11" xfId="0" applyFont="1" applyFill="1" applyBorder="1" applyAlignment="1">
      <alignment horizontal="left" vertical="center" wrapText="1"/>
    </xf>
    <xf numFmtId="0" fontId="9" fillId="62" borderId="43" xfId="0" applyFont="1" applyFill="1" applyBorder="1" applyAlignment="1">
      <alignment horizontal="left" vertical="center" wrapText="1"/>
    </xf>
    <xf numFmtId="0" fontId="28" fillId="0" borderId="16" xfId="0" applyFont="1" applyBorder="1" applyAlignment="1">
      <alignment horizontal="center" vertical="center" wrapText="1"/>
    </xf>
    <xf numFmtId="0" fontId="28" fillId="0" borderId="139" xfId="0" applyFont="1" applyBorder="1" applyAlignment="1">
      <alignment horizontal="center" vertical="center" wrapText="1"/>
    </xf>
    <xf numFmtId="0" fontId="28" fillId="0" borderId="138"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0" xfId="0" applyFont="1" applyAlignment="1">
      <alignment horizontal="center" vertical="center" wrapText="1"/>
    </xf>
    <xf numFmtId="0" fontId="28" fillId="0" borderId="17"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8" xfId="0" applyFont="1" applyBorder="1" applyAlignment="1">
      <alignment horizontal="center" vertical="center" wrapText="1"/>
    </xf>
    <xf numFmtId="0" fontId="4" fillId="62" borderId="83" xfId="0" applyFont="1" applyFill="1" applyBorder="1" applyAlignment="1">
      <alignment horizontal="left" vertical="center" wrapText="1"/>
    </xf>
    <xf numFmtId="0" fontId="9" fillId="62" borderId="83" xfId="0" applyFont="1" applyFill="1" applyBorder="1" applyAlignment="1">
      <alignment horizontal="left" vertical="center"/>
    </xf>
    <xf numFmtId="0" fontId="9" fillId="62" borderId="58" xfId="0" applyFont="1" applyFill="1" applyBorder="1" applyAlignment="1">
      <alignment horizontal="left" vertical="center"/>
    </xf>
    <xf numFmtId="0" fontId="25" fillId="25" borderId="104" xfId="0" applyFont="1" applyFill="1" applyBorder="1" applyAlignment="1" applyProtection="1">
      <alignment horizontal="center" vertical="center" wrapText="1"/>
      <protection locked="0"/>
    </xf>
    <xf numFmtId="0" fontId="25" fillId="25" borderId="33" xfId="0" applyFont="1" applyFill="1" applyBorder="1" applyAlignment="1" applyProtection="1">
      <alignment horizontal="center" vertical="center" wrapText="1"/>
      <protection locked="0"/>
    </xf>
    <xf numFmtId="0" fontId="25" fillId="25" borderId="103" xfId="0" applyFont="1" applyFill="1" applyBorder="1" applyAlignment="1" applyProtection="1">
      <alignment horizontal="center" vertical="center" wrapText="1"/>
      <protection locked="0"/>
    </xf>
    <xf numFmtId="0" fontId="3" fillId="0" borderId="0" xfId="0" applyFont="1" applyAlignment="1">
      <alignment horizontal="justify" vertical="top" wrapText="1"/>
    </xf>
    <xf numFmtId="0" fontId="29" fillId="0" borderId="52" xfId="0" applyFont="1" applyBorder="1" applyAlignment="1">
      <alignment horizontal="center" vertical="center"/>
    </xf>
    <xf numFmtId="0" fontId="29" fillId="0" borderId="53" xfId="0" applyFont="1" applyBorder="1" applyAlignment="1">
      <alignment horizontal="center" vertical="center"/>
    </xf>
    <xf numFmtId="0" fontId="29" fillId="0" borderId="38" xfId="0" applyFont="1" applyBorder="1" applyAlignment="1">
      <alignment horizontal="center" vertical="center"/>
    </xf>
    <xf numFmtId="0" fontId="29" fillId="0" borderId="51" xfId="0" applyFont="1" applyBorder="1" applyAlignment="1">
      <alignment horizontal="center" vertical="center"/>
    </xf>
    <xf numFmtId="0" fontId="4" fillId="62" borderId="50" xfId="0" applyFont="1" applyFill="1" applyBorder="1" applyAlignment="1">
      <alignment horizontal="center" vertical="center"/>
    </xf>
    <xf numFmtId="0" fontId="4" fillId="62" borderId="30" xfId="0" applyFont="1" applyFill="1" applyBorder="1" applyAlignment="1">
      <alignment horizontal="center" vertical="center"/>
    </xf>
    <xf numFmtId="0" fontId="4" fillId="62" borderId="25" xfId="0" applyFont="1" applyFill="1" applyBorder="1" applyAlignment="1">
      <alignment horizontal="center" vertical="center"/>
    </xf>
    <xf numFmtId="0" fontId="5" fillId="62" borderId="94" xfId="0" applyFont="1" applyFill="1" applyBorder="1" applyAlignment="1">
      <alignment horizontal="left" vertical="center" wrapText="1"/>
    </xf>
    <xf numFmtId="0" fontId="5" fillId="62" borderId="45" xfId="0" applyFont="1" applyFill="1" applyBorder="1" applyAlignment="1">
      <alignment horizontal="left" vertical="center" wrapText="1"/>
    </xf>
    <xf numFmtId="0" fontId="5" fillId="62" borderId="46" xfId="0" applyFont="1" applyFill="1" applyBorder="1" applyAlignment="1">
      <alignment horizontal="left" vertical="center" wrapText="1"/>
    </xf>
    <xf numFmtId="0" fontId="3" fillId="0" borderId="125" xfId="0" applyFont="1" applyBorder="1" applyAlignment="1">
      <alignment horizontal="left" vertical="top" wrapText="1"/>
    </xf>
    <xf numFmtId="0" fontId="3" fillId="0" borderId="117" xfId="0" applyFont="1" applyBorder="1" applyAlignment="1">
      <alignment horizontal="left" vertical="top" wrapText="1"/>
    </xf>
    <xf numFmtId="0" fontId="3" fillId="0" borderId="129" xfId="0" applyFont="1" applyBorder="1" applyAlignment="1">
      <alignment horizontal="left" vertical="top" wrapText="1"/>
    </xf>
    <xf numFmtId="0" fontId="23" fillId="0" borderId="125" xfId="0" applyFont="1" applyBorder="1" applyAlignment="1">
      <alignment horizontal="left" vertical="top" wrapText="1"/>
    </xf>
    <xf numFmtId="0" fontId="23" fillId="0" borderId="117" xfId="0" applyFont="1" applyBorder="1" applyAlignment="1">
      <alignment horizontal="left" vertical="top" wrapText="1"/>
    </xf>
    <xf numFmtId="0" fontId="23" fillId="0" borderId="118" xfId="0" applyFont="1" applyBorder="1" applyAlignment="1">
      <alignment horizontal="left" vertical="top" wrapText="1"/>
    </xf>
    <xf numFmtId="0" fontId="5" fillId="62" borderId="50" xfId="0" applyFont="1" applyFill="1" applyBorder="1" applyAlignment="1">
      <alignment horizontal="left" vertical="center" wrapText="1"/>
    </xf>
    <xf numFmtId="0" fontId="5" fillId="62" borderId="30" xfId="0" applyFont="1" applyFill="1" applyBorder="1" applyAlignment="1">
      <alignment horizontal="left" vertical="center" wrapText="1"/>
    </xf>
    <xf numFmtId="0" fontId="5" fillId="62" borderId="25" xfId="0" applyFont="1" applyFill="1" applyBorder="1" applyAlignment="1">
      <alignment horizontal="left" vertical="center" wrapText="1"/>
    </xf>
    <xf numFmtId="0" fontId="29" fillId="0" borderId="131" xfId="0" applyFont="1" applyBorder="1" applyAlignment="1">
      <alignment horizontal="center" vertical="center"/>
    </xf>
    <xf numFmtId="0" fontId="29" fillId="0" borderId="130" xfId="0" applyFont="1" applyBorder="1" applyAlignment="1">
      <alignment horizontal="center" vertical="center"/>
    </xf>
    <xf numFmtId="0" fontId="5" fillId="62" borderId="130" xfId="0" applyFont="1" applyFill="1" applyBorder="1" applyAlignment="1">
      <alignment horizontal="left" vertical="center" wrapText="1"/>
    </xf>
    <xf numFmtId="0" fontId="5" fillId="62" borderId="132" xfId="0" applyFont="1" applyFill="1" applyBorder="1" applyAlignment="1">
      <alignment horizontal="left" vertical="center" wrapText="1"/>
    </xf>
    <xf numFmtId="0" fontId="5" fillId="62" borderId="51" xfId="0" applyFont="1" applyFill="1" applyBorder="1" applyAlignment="1">
      <alignment horizontal="left" vertical="center" wrapText="1"/>
    </xf>
    <xf numFmtId="0" fontId="16" fillId="61" borderId="125" xfId="0" applyFont="1" applyFill="1" applyBorder="1" applyAlignment="1">
      <alignment horizontal="left" vertical="top" wrapText="1"/>
    </xf>
    <xf numFmtId="0" fontId="16" fillId="61" borderId="117" xfId="0" applyFont="1" applyFill="1" applyBorder="1" applyAlignment="1">
      <alignment horizontal="left" vertical="top" wrapText="1"/>
    </xf>
    <xf numFmtId="0" fontId="16" fillId="61" borderId="129" xfId="0" applyFont="1" applyFill="1" applyBorder="1" applyAlignment="1">
      <alignment horizontal="left" vertical="top" wrapText="1"/>
    </xf>
    <xf numFmtId="0" fontId="29" fillId="0" borderId="57" xfId="0" applyFont="1" applyBorder="1" applyAlignment="1">
      <alignment horizontal="center" vertical="center"/>
    </xf>
    <xf numFmtId="0" fontId="29" fillId="0" borderId="83" xfId="0" applyFont="1" applyBorder="1" applyAlignment="1">
      <alignment horizontal="center" vertical="center"/>
    </xf>
    <xf numFmtId="0" fontId="29" fillId="0" borderId="122" xfId="0" applyFont="1" applyBorder="1" applyAlignment="1">
      <alignment horizontal="center" vertical="center"/>
    </xf>
    <xf numFmtId="0" fontId="29" fillId="0" borderId="116" xfId="0" applyFont="1" applyBorder="1" applyAlignment="1">
      <alignment horizontal="center" vertical="center"/>
    </xf>
    <xf numFmtId="0" fontId="5" fillId="62" borderId="83" xfId="0" applyFont="1" applyFill="1" applyBorder="1" applyAlignment="1">
      <alignment horizontal="left" vertical="center" wrapText="1"/>
    </xf>
    <xf numFmtId="0" fontId="5" fillId="62" borderId="58" xfId="0" applyFont="1" applyFill="1" applyBorder="1" applyAlignment="1">
      <alignment horizontal="left" vertical="center" wrapText="1"/>
    </xf>
    <xf numFmtId="0" fontId="16" fillId="0" borderId="28" xfId="0" applyFont="1" applyBorder="1" applyAlignment="1">
      <alignment horizontal="left" vertical="top" wrapText="1"/>
    </xf>
    <xf numFmtId="0" fontId="3" fillId="0" borderId="28" xfId="0" applyFont="1" applyBorder="1" applyAlignment="1">
      <alignment horizontal="left" vertical="top" wrapText="1"/>
    </xf>
    <xf numFmtId="0" fontId="3" fillId="0" borderId="39" xfId="0" applyFont="1" applyBorder="1" applyAlignment="1">
      <alignment horizontal="left" vertical="top" wrapText="1"/>
    </xf>
    <xf numFmtId="0" fontId="49" fillId="62" borderId="31" xfId="0" applyFont="1" applyFill="1" applyBorder="1" applyAlignment="1">
      <alignment horizontal="left" vertical="center" wrapText="1"/>
    </xf>
    <xf numFmtId="0" fontId="49" fillId="62" borderId="33" xfId="0" applyFont="1" applyFill="1" applyBorder="1" applyAlignment="1">
      <alignment horizontal="left" vertical="center" wrapText="1"/>
    </xf>
    <xf numFmtId="0" fontId="49" fillId="62" borderId="37" xfId="0" applyFont="1" applyFill="1" applyBorder="1" applyAlignment="1">
      <alignment horizontal="left" vertical="center" wrapText="1"/>
    </xf>
    <xf numFmtId="0" fontId="79" fillId="0" borderId="104" xfId="0" applyFont="1" applyBorder="1" applyAlignment="1">
      <alignment horizontal="left" vertical="top" wrapText="1"/>
    </xf>
    <xf numFmtId="0" fontId="79" fillId="0" borderId="33" xfId="0" applyFont="1" applyBorder="1" applyAlignment="1">
      <alignment horizontal="left" vertical="top" wrapText="1"/>
    </xf>
    <xf numFmtId="0" fontId="79" fillId="0" borderId="103" xfId="0" applyFont="1" applyBorder="1" applyAlignment="1">
      <alignment horizontal="left" vertical="top" wrapText="1"/>
    </xf>
    <xf numFmtId="0" fontId="16" fillId="0" borderId="104" xfId="0" applyFont="1" applyBorder="1" applyAlignment="1">
      <alignment horizontal="left" vertical="top" wrapText="1"/>
    </xf>
    <xf numFmtId="0" fontId="16" fillId="0" borderId="37" xfId="0" applyFont="1" applyBorder="1" applyAlignment="1">
      <alignment horizontal="left" vertical="top" wrapText="1"/>
    </xf>
    <xf numFmtId="0" fontId="17" fillId="62" borderId="83" xfId="0" applyFont="1" applyFill="1" applyBorder="1" applyAlignment="1">
      <alignment horizontal="left" vertical="center" wrapText="1"/>
    </xf>
    <xf numFmtId="0" fontId="16" fillId="23" borderId="104" xfId="0" applyFont="1" applyFill="1" applyBorder="1" applyAlignment="1">
      <alignment horizontal="left" vertical="top" wrapText="1"/>
    </xf>
    <xf numFmtId="0" fontId="16" fillId="23" borderId="33" xfId="0" applyFont="1" applyFill="1" applyBorder="1" applyAlignment="1">
      <alignment horizontal="left" vertical="top" wrapText="1"/>
    </xf>
    <xf numFmtId="0" fontId="16" fillId="23" borderId="37" xfId="0" applyFont="1" applyFill="1" applyBorder="1" applyAlignment="1">
      <alignment horizontal="left" vertical="top" wrapText="1"/>
    </xf>
    <xf numFmtId="0" fontId="79" fillId="61" borderId="15" xfId="0" applyFont="1" applyFill="1" applyBorder="1" applyAlignment="1">
      <alignment horizontal="left" vertical="top" wrapText="1"/>
    </xf>
    <xf numFmtId="0" fontId="9" fillId="62" borderId="45" xfId="0" applyFont="1" applyFill="1" applyBorder="1" applyAlignment="1">
      <alignment horizontal="left" vertical="center" wrapText="1"/>
    </xf>
    <xf numFmtId="0" fontId="9" fillId="62" borderId="46" xfId="0" applyFont="1" applyFill="1" applyBorder="1" applyAlignment="1">
      <alignment horizontal="left" vertical="center" wrapText="1"/>
    </xf>
    <xf numFmtId="0" fontId="5" fillId="0" borderId="38" xfId="0" applyFont="1" applyBorder="1" applyAlignment="1">
      <alignment horizontal="center" vertical="center"/>
    </xf>
    <xf numFmtId="0" fontId="5" fillId="0" borderId="51" xfId="0" applyFont="1" applyBorder="1" applyAlignment="1">
      <alignment horizontal="center" vertical="center"/>
    </xf>
    <xf numFmtId="0" fontId="5" fillId="0" borderId="131" xfId="0" applyFont="1" applyBorder="1" applyAlignment="1">
      <alignment horizontal="center" vertical="center"/>
    </xf>
    <xf numFmtId="0" fontId="5" fillId="0" borderId="130" xfId="0" applyFont="1" applyBorder="1" applyAlignment="1">
      <alignment horizontal="center" vertical="center"/>
    </xf>
    <xf numFmtId="0" fontId="4" fillId="62" borderId="130" xfId="0" applyFont="1" applyFill="1" applyBorder="1" applyAlignment="1">
      <alignment horizontal="center" vertical="center"/>
    </xf>
    <xf numFmtId="0" fontId="4" fillId="62" borderId="132" xfId="0" applyFont="1" applyFill="1" applyBorder="1" applyAlignment="1">
      <alignment horizontal="center" vertical="center"/>
    </xf>
    <xf numFmtId="0" fontId="100" fillId="0" borderId="40" xfId="0" applyFont="1" applyBorder="1" applyAlignment="1">
      <alignment horizontal="center" vertical="center"/>
    </xf>
    <xf numFmtId="0" fontId="100" fillId="0" borderId="35" xfId="0" applyFont="1" applyBorder="1" applyAlignment="1">
      <alignment horizontal="center" vertical="center"/>
    </xf>
    <xf numFmtId="0" fontId="100" fillId="0" borderId="34" xfId="0" applyFont="1" applyBorder="1" applyAlignment="1">
      <alignment horizontal="center" vertical="center"/>
    </xf>
    <xf numFmtId="0" fontId="100" fillId="0" borderId="0" xfId="0" applyFont="1" applyBorder="1" applyAlignment="1">
      <alignment horizontal="center" vertical="center"/>
    </xf>
    <xf numFmtId="0" fontId="100" fillId="0" borderId="52" xfId="0" applyFont="1" applyBorder="1" applyAlignment="1">
      <alignment horizontal="center" vertical="center"/>
    </xf>
    <xf numFmtId="0" fontId="100" fillId="0" borderId="19" xfId="0" applyFont="1" applyBorder="1" applyAlignment="1">
      <alignment horizontal="center" vertical="center"/>
    </xf>
    <xf numFmtId="0" fontId="16" fillId="61" borderId="170" xfId="0" applyFont="1" applyFill="1" applyBorder="1" applyAlignment="1">
      <alignment horizontal="left" vertical="top" wrapText="1"/>
    </xf>
    <xf numFmtId="0" fontId="16" fillId="61" borderId="171" xfId="0" applyFont="1" applyFill="1" applyBorder="1" applyAlignment="1">
      <alignment horizontal="left" vertical="top" wrapText="1"/>
    </xf>
    <xf numFmtId="0" fontId="28" fillId="0" borderId="112" xfId="0" applyFont="1" applyBorder="1" applyAlignment="1">
      <alignment horizontal="center" vertical="center" wrapText="1"/>
    </xf>
    <xf numFmtId="0" fontId="71" fillId="0" borderId="0" xfId="0" applyFont="1" applyAlignment="1">
      <alignment horizontal="left" vertical="top" wrapText="1"/>
    </xf>
    <xf numFmtId="0" fontId="17" fillId="0" borderId="154" xfId="0" applyFont="1" applyFill="1" applyBorder="1" applyAlignment="1">
      <alignment horizontal="left" vertical="center" wrapText="1"/>
    </xf>
    <xf numFmtId="0" fontId="26" fillId="0" borderId="155" xfId="0" applyFont="1" applyFill="1" applyBorder="1" applyAlignment="1">
      <alignment horizontal="left" vertical="center" wrapText="1"/>
    </xf>
    <xf numFmtId="0" fontId="26" fillId="0" borderId="156" xfId="0" applyFont="1" applyFill="1" applyBorder="1" applyAlignment="1">
      <alignment horizontal="left" vertical="center" wrapText="1"/>
    </xf>
    <xf numFmtId="0" fontId="25" fillId="0" borderId="124" xfId="0" applyFont="1" applyFill="1" applyBorder="1" applyAlignment="1">
      <alignment horizontal="left" vertical="top" wrapText="1"/>
    </xf>
    <xf numFmtId="0" fontId="25" fillId="0" borderId="113" xfId="0" applyFont="1" applyFill="1" applyBorder="1" applyAlignment="1">
      <alignment horizontal="left" vertical="top"/>
    </xf>
    <xf numFmtId="0" fontId="25" fillId="0" borderId="137" xfId="0" applyFont="1" applyFill="1" applyBorder="1" applyAlignment="1">
      <alignment horizontal="left" vertical="top"/>
    </xf>
    <xf numFmtId="0" fontId="4" fillId="62" borderId="58" xfId="0" applyFont="1" applyFill="1" applyBorder="1" applyAlignment="1">
      <alignment horizontal="left" vertical="center" wrapText="1"/>
    </xf>
    <xf numFmtId="0" fontId="79" fillId="61" borderId="124" xfId="0" applyFont="1" applyFill="1" applyBorder="1" applyAlignment="1">
      <alignment horizontal="left" vertical="top" wrapText="1"/>
    </xf>
    <xf numFmtId="0" fontId="49" fillId="0" borderId="134"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36" xfId="0" applyFont="1" applyBorder="1" applyAlignment="1">
      <alignment horizontal="center" vertical="center" wrapText="1"/>
    </xf>
    <xf numFmtId="0" fontId="29" fillId="0" borderId="92" xfId="0" applyFont="1" applyBorder="1" applyAlignment="1">
      <alignment horizontal="center" vertical="center"/>
    </xf>
    <xf numFmtId="0" fontId="29" fillId="0" borderId="93" xfId="0" applyFont="1" applyBorder="1" applyAlignment="1">
      <alignment horizontal="center" vertical="center"/>
    </xf>
    <xf numFmtId="0" fontId="79" fillId="61" borderId="104" xfId="0" applyFont="1" applyFill="1" applyBorder="1" applyAlignment="1">
      <alignment horizontal="left" vertical="top" wrapText="1"/>
    </xf>
    <xf numFmtId="0" fontId="79" fillId="61" borderId="33" xfId="0" applyFont="1" applyFill="1" applyBorder="1" applyAlignment="1">
      <alignment horizontal="left" vertical="top" wrapText="1"/>
    </xf>
    <xf numFmtId="0" fontId="79" fillId="61" borderId="103" xfId="0" applyFont="1" applyFill="1" applyBorder="1" applyAlignment="1">
      <alignment horizontal="left" vertical="top" wrapText="1"/>
    </xf>
    <xf numFmtId="0" fontId="3" fillId="0" borderId="120" xfId="0" applyFont="1" applyBorder="1" applyAlignment="1">
      <alignment horizontal="left" vertical="top" wrapText="1"/>
    </xf>
    <xf numFmtId="0" fontId="15" fillId="0" borderId="33" xfId="0" applyFont="1" applyBorder="1" applyAlignment="1">
      <alignment horizontal="left" vertical="top" wrapText="1"/>
    </xf>
    <xf numFmtId="0" fontId="15" fillId="0" borderId="108" xfId="0" applyFont="1" applyBorder="1" applyAlignment="1">
      <alignment horizontal="left" vertical="top" wrapText="1"/>
    </xf>
    <xf numFmtId="0" fontId="4" fillId="62" borderId="93" xfId="0" applyFont="1" applyFill="1" applyBorder="1" applyAlignment="1">
      <alignment horizontal="center" vertical="center"/>
    </xf>
    <xf numFmtId="0" fontId="4" fillId="62" borderId="20" xfId="0" applyFont="1" applyFill="1" applyBorder="1" applyAlignment="1">
      <alignment horizontal="center" vertical="center"/>
    </xf>
    <xf numFmtId="0" fontId="79" fillId="61" borderId="153" xfId="0" applyFont="1" applyFill="1" applyBorder="1" applyAlignment="1">
      <alignment horizontal="left" vertical="top" wrapText="1"/>
    </xf>
    <xf numFmtId="0" fontId="16" fillId="23" borderId="153" xfId="0" applyFont="1" applyFill="1" applyBorder="1" applyAlignment="1">
      <alignment horizontal="left" vertical="top" wrapText="1"/>
    </xf>
    <xf numFmtId="0" fontId="16" fillId="23" borderId="14" xfId="0" applyFont="1" applyFill="1" applyBorder="1" applyAlignment="1">
      <alignment horizontal="left" vertical="top" wrapText="1"/>
    </xf>
    <xf numFmtId="0" fontId="16" fillId="23" borderId="97" xfId="0" applyFont="1" applyFill="1" applyBorder="1" applyAlignment="1">
      <alignment horizontal="left" vertical="top" wrapText="1"/>
    </xf>
    <xf numFmtId="0" fontId="16" fillId="0" borderId="104" xfId="0" applyFont="1" applyFill="1" applyBorder="1" applyAlignment="1">
      <alignment horizontal="left" vertical="top" wrapText="1"/>
    </xf>
    <xf numFmtId="0" fontId="15" fillId="0" borderId="33" xfId="0" applyFont="1" applyFill="1" applyBorder="1" applyAlignment="1">
      <alignment horizontal="left" vertical="top" wrapText="1"/>
    </xf>
    <xf numFmtId="0" fontId="15" fillId="0" borderId="37" xfId="0" applyFont="1" applyFill="1" applyBorder="1" applyAlignment="1">
      <alignment horizontal="left" vertical="top" wrapText="1"/>
    </xf>
    <xf numFmtId="0" fontId="16" fillId="61" borderId="28" xfId="0" applyFont="1" applyFill="1" applyBorder="1" applyAlignment="1">
      <alignment horizontal="left" vertical="top" wrapText="1"/>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9" fillId="62" borderId="45" xfId="0" applyFont="1" applyFill="1" applyBorder="1" applyAlignment="1">
      <alignment horizontal="left" vertical="center"/>
    </xf>
    <xf numFmtId="0" fontId="9" fillId="62" borderId="46" xfId="0" applyFont="1" applyFill="1" applyBorder="1" applyAlignment="1">
      <alignment horizontal="left" vertical="center"/>
    </xf>
    <xf numFmtId="0" fontId="4" fillId="62" borderId="73" xfId="0" applyFont="1" applyFill="1" applyBorder="1" applyAlignment="1">
      <alignment horizontal="center" vertical="center"/>
    </xf>
    <xf numFmtId="0" fontId="4" fillId="62" borderId="35" xfId="0" applyFont="1" applyFill="1" applyBorder="1" applyAlignment="1">
      <alignment horizontal="center" vertical="center"/>
    </xf>
    <xf numFmtId="0" fontId="4" fillId="62" borderId="41" xfId="0" applyFont="1" applyFill="1" applyBorder="1" applyAlignment="1">
      <alignment horizontal="center" vertical="center"/>
    </xf>
    <xf numFmtId="0" fontId="79" fillId="0" borderId="31" xfId="0" applyFont="1" applyBorder="1" applyAlignment="1">
      <alignment horizontal="left" vertical="top" wrapText="1"/>
    </xf>
    <xf numFmtId="0" fontId="79" fillId="0" borderId="137" xfId="0" applyFont="1" applyBorder="1" applyAlignment="1">
      <alignment horizontal="left" vertical="top" wrapText="1"/>
    </xf>
    <xf numFmtId="0" fontId="16" fillId="0" borderId="31" xfId="0" applyFont="1" applyBorder="1" applyAlignment="1">
      <alignment horizontal="left" vertical="top" wrapText="1"/>
    </xf>
    <xf numFmtId="0" fontId="9" fillId="62" borderId="11" xfId="0" applyFont="1" applyFill="1" applyBorder="1" applyAlignment="1">
      <alignment horizontal="left" vertical="center"/>
    </xf>
    <xf numFmtId="0" fontId="9" fillId="62" borderId="43" xfId="0" applyFont="1" applyFill="1" applyBorder="1" applyAlignment="1">
      <alignment horizontal="left" vertical="center"/>
    </xf>
    <xf numFmtId="0" fontId="16" fillId="61" borderId="119" xfId="0" applyFont="1" applyFill="1" applyBorder="1" applyAlignment="1">
      <alignment horizontal="left" vertical="top" wrapText="1"/>
    </xf>
    <xf numFmtId="0" fontId="5" fillId="0" borderId="57" xfId="0" applyFont="1" applyBorder="1" applyAlignment="1">
      <alignment horizontal="center" vertical="center"/>
    </xf>
    <xf numFmtId="0" fontId="5" fillId="0" borderId="83" xfId="0" applyFont="1" applyBorder="1" applyAlignment="1">
      <alignment horizontal="center" vertical="center"/>
    </xf>
    <xf numFmtId="0" fontId="5" fillId="0" borderId="126" xfId="0" applyFont="1" applyBorder="1" applyAlignment="1">
      <alignment horizontal="center" vertical="center"/>
    </xf>
    <xf numFmtId="0" fontId="5" fillId="0" borderId="112" xfId="0" applyFont="1" applyBorder="1" applyAlignment="1">
      <alignment horizontal="center" vertical="center"/>
    </xf>
    <xf numFmtId="0" fontId="5" fillId="0" borderId="106" xfId="0" applyFont="1" applyBorder="1" applyAlignment="1">
      <alignment horizontal="center" vertical="center"/>
    </xf>
    <xf numFmtId="0" fontId="5" fillId="0" borderId="28" xfId="0" applyFont="1" applyBorder="1" applyAlignment="1">
      <alignment horizontal="center" vertical="center"/>
    </xf>
    <xf numFmtId="0" fontId="5" fillId="0" borderId="122" xfId="0" applyFont="1" applyBorder="1" applyAlignment="1">
      <alignment horizontal="center" vertical="center"/>
    </xf>
    <xf numFmtId="0" fontId="5" fillId="0" borderId="116" xfId="0" applyFont="1" applyBorder="1" applyAlignment="1">
      <alignment horizontal="center" vertical="center"/>
    </xf>
    <xf numFmtId="0" fontId="4" fillId="62" borderId="49" xfId="0" applyFont="1" applyFill="1" applyBorder="1" applyAlignment="1">
      <alignment horizontal="center" vertical="center"/>
    </xf>
    <xf numFmtId="0" fontId="4" fillId="62" borderId="19" xfId="0" applyFont="1" applyFill="1" applyBorder="1" applyAlignment="1">
      <alignment horizontal="center" vertical="center"/>
    </xf>
    <xf numFmtId="0" fontId="4" fillId="62" borderId="26" xfId="0" applyFont="1" applyFill="1" applyBorder="1" applyAlignment="1">
      <alignment horizontal="center" vertical="center"/>
    </xf>
    <xf numFmtId="0" fontId="4" fillId="62" borderId="73" xfId="0" applyFont="1" applyFill="1" applyBorder="1" applyAlignment="1">
      <alignment horizontal="left" vertical="center" wrapText="1"/>
    </xf>
    <xf numFmtId="0" fontId="4" fillId="62" borderId="35" xfId="0" applyFont="1" applyFill="1" applyBorder="1" applyAlignment="1">
      <alignment horizontal="left" vertical="center" wrapText="1"/>
    </xf>
    <xf numFmtId="0" fontId="4" fillId="62" borderId="41" xfId="0" applyFont="1" applyFill="1" applyBorder="1" applyAlignment="1">
      <alignment horizontal="left" vertical="center" wrapText="1"/>
    </xf>
    <xf numFmtId="0" fontId="4" fillId="62" borderId="49" xfId="0" applyFont="1" applyFill="1" applyBorder="1" applyAlignment="1">
      <alignment horizontal="left" vertical="center" wrapText="1"/>
    </xf>
    <xf numFmtId="0" fontId="4" fillId="62" borderId="19" xfId="0" applyFont="1" applyFill="1" applyBorder="1" applyAlignment="1">
      <alignment horizontal="left" vertical="center" wrapText="1"/>
    </xf>
    <xf numFmtId="0" fontId="4" fillId="62" borderId="26" xfId="0" applyFont="1" applyFill="1" applyBorder="1" applyAlignment="1">
      <alignment horizontal="left" vertical="center" wrapText="1"/>
    </xf>
    <xf numFmtId="0" fontId="16" fillId="23" borderId="95" xfId="0" applyFont="1" applyFill="1" applyBorder="1" applyAlignment="1">
      <alignment horizontal="left" vertical="top" wrapText="1"/>
    </xf>
    <xf numFmtId="0" fontId="16" fillId="23" borderId="72" xfId="0" applyFont="1" applyFill="1" applyBorder="1" applyAlignment="1">
      <alignment horizontal="left" vertical="top" wrapText="1"/>
    </xf>
    <xf numFmtId="0" fontId="16" fillId="23" borderId="91" xfId="0" applyFont="1" applyFill="1" applyBorder="1" applyAlignment="1">
      <alignment horizontal="left" vertical="top" wrapText="1"/>
    </xf>
    <xf numFmtId="0" fontId="79" fillId="61" borderId="95" xfId="0" applyFont="1" applyFill="1" applyBorder="1" applyAlignment="1">
      <alignment horizontal="left" vertical="top" wrapText="1"/>
    </xf>
    <xf numFmtId="0" fontId="79" fillId="61" borderId="72" xfId="0" applyFont="1" applyFill="1" applyBorder="1" applyAlignment="1">
      <alignment horizontal="left" vertical="top" wrapText="1"/>
    </xf>
    <xf numFmtId="0" fontId="79" fillId="61" borderId="96" xfId="0" applyFont="1" applyFill="1" applyBorder="1" applyAlignment="1">
      <alignment horizontal="left" vertical="top" wrapText="1"/>
    </xf>
    <xf numFmtId="0" fontId="29" fillId="0" borderId="19" xfId="0" applyFont="1" applyBorder="1" applyAlignment="1">
      <alignment horizontal="center" vertical="center"/>
    </xf>
    <xf numFmtId="0" fontId="17" fillId="0" borderId="163"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79" fillId="61" borderId="139" xfId="0" applyFont="1" applyFill="1" applyBorder="1" applyAlignment="1">
      <alignment horizontal="left" vertical="top" wrapText="1"/>
    </xf>
    <xf numFmtId="0" fontId="79" fillId="61" borderId="138" xfId="0" applyFont="1" applyFill="1" applyBorder="1" applyAlignment="1">
      <alignment horizontal="left" vertical="top" wrapText="1"/>
    </xf>
    <xf numFmtId="0" fontId="16" fillId="23" borderId="139" xfId="0" applyFont="1" applyFill="1" applyBorder="1" applyAlignment="1">
      <alignment horizontal="left" vertical="top" wrapText="1"/>
    </xf>
    <xf numFmtId="0" fontId="16" fillId="23" borderId="152" xfId="0" applyFont="1" applyFill="1" applyBorder="1" applyAlignment="1">
      <alignment horizontal="left" vertical="top" wrapText="1"/>
    </xf>
    <xf numFmtId="0" fontId="4" fillId="62" borderId="87" xfId="0" applyFont="1" applyFill="1" applyBorder="1" applyAlignment="1">
      <alignment horizontal="center" vertical="center"/>
    </xf>
    <xf numFmtId="0" fontId="4" fillId="62" borderId="54" xfId="0" applyFont="1" applyFill="1" applyBorder="1" applyAlignment="1">
      <alignment horizontal="center" vertical="center"/>
    </xf>
    <xf numFmtId="0" fontId="4" fillId="62" borderId="48" xfId="0" applyFont="1" applyFill="1" applyBorder="1" applyAlignment="1">
      <alignment horizontal="center" vertical="center"/>
    </xf>
    <xf numFmtId="0" fontId="4" fillId="62" borderId="21"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9" fillId="62" borderId="130" xfId="0" applyFont="1" applyFill="1" applyBorder="1" applyAlignment="1">
      <alignment horizontal="left" vertical="center" wrapText="1"/>
    </xf>
    <xf numFmtId="0" fontId="9" fillId="62" borderId="132" xfId="0" applyFont="1" applyFill="1" applyBorder="1" applyAlignment="1">
      <alignment horizontal="left" vertical="center" wrapText="1"/>
    </xf>
    <xf numFmtId="0" fontId="4" fillId="62" borderId="12" xfId="0" applyFont="1" applyFill="1" applyBorder="1" applyAlignment="1">
      <alignment horizontal="left" vertical="center" wrapText="1"/>
    </xf>
    <xf numFmtId="0" fontId="4" fillId="62" borderId="0" xfId="0" applyFont="1" applyFill="1" applyAlignment="1">
      <alignment horizontal="left" vertical="center" wrapText="1"/>
    </xf>
    <xf numFmtId="0" fontId="4" fillId="62" borderId="27" xfId="0" applyFont="1" applyFill="1" applyBorder="1" applyAlignment="1">
      <alignment horizontal="left" vertical="center" wrapText="1"/>
    </xf>
    <xf numFmtId="0" fontId="16" fillId="0" borderId="0" xfId="0" applyFont="1" applyAlignment="1">
      <alignment horizontal="justify" wrapText="1"/>
    </xf>
    <xf numFmtId="0" fontId="99" fillId="0" borderId="0" xfId="0" applyFont="1" applyAlignment="1">
      <alignment horizontal="justify"/>
    </xf>
    <xf numFmtId="0" fontId="11" fillId="61" borderId="109" xfId="0" applyFont="1" applyFill="1" applyBorder="1" applyAlignment="1">
      <alignment horizontal="left" vertical="center" wrapText="1"/>
    </xf>
    <xf numFmtId="0" fontId="11" fillId="61" borderId="110" xfId="0" applyFont="1" applyFill="1" applyBorder="1" applyAlignment="1">
      <alignment horizontal="left" vertical="center" wrapText="1"/>
    </xf>
    <xf numFmtId="0" fontId="11" fillId="61" borderId="111" xfId="0" applyFont="1" applyFill="1" applyBorder="1" applyAlignment="1">
      <alignment horizontal="left" vertical="center" wrapText="1"/>
    </xf>
    <xf numFmtId="0" fontId="11" fillId="60" borderId="109" xfId="0" applyFont="1" applyFill="1" applyBorder="1" applyAlignment="1">
      <alignment horizontal="left" vertical="center" wrapText="1"/>
    </xf>
    <xf numFmtId="0" fontId="11" fillId="60" borderId="110" xfId="0" applyFont="1" applyFill="1" applyBorder="1" applyAlignment="1">
      <alignment horizontal="left" vertical="center" wrapText="1"/>
    </xf>
    <xf numFmtId="0" fontId="11" fillId="60" borderId="111" xfId="0" applyFont="1" applyFill="1" applyBorder="1" applyAlignment="1">
      <alignment horizontal="left" vertical="center" wrapText="1"/>
    </xf>
    <xf numFmtId="0" fontId="25" fillId="0" borderId="124" xfId="0" applyFont="1" applyBorder="1" applyAlignment="1">
      <alignment horizontal="left" vertical="top" wrapText="1"/>
    </xf>
    <xf numFmtId="0" fontId="25" fillId="0" borderId="113" xfId="0" applyFont="1" applyBorder="1" applyAlignment="1">
      <alignment horizontal="left" vertical="top"/>
    </xf>
    <xf numFmtId="0" fontId="25" fillId="0" borderId="137" xfId="0" applyFont="1" applyBorder="1" applyAlignment="1">
      <alignment horizontal="left" vertical="top"/>
    </xf>
    <xf numFmtId="0" fontId="25" fillId="0" borderId="113" xfId="0" applyFont="1" applyBorder="1" applyAlignment="1">
      <alignment horizontal="left" vertical="top" wrapText="1"/>
    </xf>
    <xf numFmtId="0" fontId="25" fillId="0" borderId="137" xfId="0" applyFont="1" applyBorder="1" applyAlignment="1">
      <alignment horizontal="left" vertical="top" wrapText="1"/>
    </xf>
    <xf numFmtId="0" fontId="16" fillId="23" borderId="104" xfId="0" applyFont="1" applyFill="1" applyBorder="1" applyAlignment="1">
      <alignment horizontal="left" vertical="center" wrapText="1"/>
    </xf>
    <xf numFmtId="0" fontId="10" fillId="0" borderId="33" xfId="0" applyFont="1" applyBorder="1" applyAlignment="1">
      <alignment horizontal="left" vertical="center" wrapText="1"/>
    </xf>
    <xf numFmtId="0" fontId="10" fillId="0" borderId="103" xfId="0" applyFont="1" applyBorder="1" applyAlignment="1">
      <alignment horizontal="left" vertical="center" wrapText="1"/>
    </xf>
    <xf numFmtId="0" fontId="49" fillId="23" borderId="100" xfId="0" applyFont="1" applyFill="1" applyBorder="1" applyAlignment="1">
      <alignment horizontal="left" vertical="center" wrapText="1"/>
    </xf>
    <xf numFmtId="0" fontId="16" fillId="0" borderId="104"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103" xfId="0" applyFont="1" applyBorder="1" applyAlignment="1">
      <alignment horizontal="center" vertical="center" wrapText="1"/>
    </xf>
    <xf numFmtId="0" fontId="45" fillId="0" borderId="0" xfId="0" applyFont="1" applyAlignment="1">
      <alignment horizontal="justify" vertical="top"/>
    </xf>
    <xf numFmtId="0" fontId="17" fillId="73" borderId="104" xfId="357" applyFill="1" applyBorder="1" applyAlignment="1" applyProtection="1">
      <alignment horizontal="center" vertical="center"/>
      <protection locked="0"/>
    </xf>
    <xf numFmtId="0" fontId="17" fillId="73" borderId="33" xfId="357" applyFill="1" applyBorder="1" applyAlignment="1" applyProtection="1">
      <alignment horizontal="center" vertical="center"/>
      <protection locked="0"/>
    </xf>
    <xf numFmtId="0" fontId="17" fillId="73" borderId="103" xfId="357" applyFill="1" applyBorder="1" applyAlignment="1" applyProtection="1">
      <alignment horizontal="center" vertical="center"/>
      <protection locked="0"/>
    </xf>
    <xf numFmtId="0" fontId="16" fillId="23" borderId="100" xfId="0" applyFont="1" applyFill="1" applyBorder="1" applyAlignment="1">
      <alignment horizontal="left" vertical="center"/>
    </xf>
    <xf numFmtId="0" fontId="3" fillId="23" borderId="100" xfId="0" applyFont="1" applyFill="1" applyBorder="1" applyAlignment="1">
      <alignment vertical="center" wrapText="1"/>
    </xf>
    <xf numFmtId="0" fontId="7" fillId="23" borderId="100" xfId="0" applyFont="1" applyFill="1" applyBorder="1"/>
    <xf numFmtId="0" fontId="16" fillId="0" borderId="104" xfId="0" applyFont="1" applyBorder="1" applyAlignment="1">
      <alignment horizontal="left" vertical="center" wrapText="1"/>
    </xf>
    <xf numFmtId="0" fontId="17" fillId="0" borderId="33" xfId="0" applyFont="1" applyBorder="1" applyAlignment="1">
      <alignment horizontal="left" vertical="center" wrapText="1"/>
    </xf>
    <xf numFmtId="0" fontId="17" fillId="0" borderId="103" xfId="0" applyFont="1" applyBorder="1" applyAlignment="1">
      <alignment horizontal="left" vertical="center" wrapText="1"/>
    </xf>
    <xf numFmtId="0" fontId="17" fillId="0" borderId="104" xfId="357" applyBorder="1" applyAlignment="1">
      <alignment horizontal="center" vertical="center" wrapText="1"/>
    </xf>
    <xf numFmtId="0" fontId="17" fillId="0" borderId="33" xfId="357" applyBorder="1" applyAlignment="1">
      <alignment horizontal="center" vertical="center" wrapText="1"/>
    </xf>
    <xf numFmtId="0" fontId="17" fillId="0" borderId="103" xfId="357" applyBorder="1" applyAlignment="1">
      <alignment horizontal="center" vertical="center" wrapText="1"/>
    </xf>
    <xf numFmtId="0" fontId="17" fillId="0" borderId="100" xfId="357" applyBorder="1" applyAlignment="1">
      <alignment horizontal="center" vertical="center"/>
    </xf>
    <xf numFmtId="49" fontId="17" fillId="73" borderId="124" xfId="357" applyNumberFormat="1" applyFill="1" applyBorder="1" applyAlignment="1" applyProtection="1">
      <alignment horizontal="center" vertical="center"/>
      <protection locked="0"/>
    </xf>
    <xf numFmtId="49" fontId="17" fillId="73" borderId="113" xfId="357" applyNumberFormat="1" applyFill="1" applyBorder="1" applyAlignment="1" applyProtection="1">
      <alignment horizontal="center" vertical="center"/>
      <protection locked="0"/>
    </xf>
    <xf numFmtId="49" fontId="17" fillId="73" borderId="128" xfId="357" applyNumberFormat="1" applyFill="1" applyBorder="1" applyAlignment="1" applyProtection="1">
      <alignment horizontal="center" vertical="center"/>
      <protection locked="0"/>
    </xf>
    <xf numFmtId="0" fontId="6" fillId="0" borderId="104"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xf>
    <xf numFmtId="0" fontId="6" fillId="0" borderId="29" xfId="0" applyFont="1" applyBorder="1" applyAlignment="1">
      <alignment horizontal="center" vertical="center"/>
    </xf>
    <xf numFmtId="0" fontId="3" fillId="0" borderId="28" xfId="0" applyFont="1" applyBorder="1" applyAlignment="1">
      <alignment horizontal="center" vertical="top" wrapText="1"/>
    </xf>
    <xf numFmtId="0" fontId="3" fillId="0" borderId="29" xfId="0" applyFont="1" applyBorder="1" applyAlignment="1">
      <alignment horizontal="center" vertical="top" wrapText="1"/>
    </xf>
    <xf numFmtId="14" fontId="17" fillId="73" borderId="104" xfId="357" applyNumberFormat="1" applyFill="1" applyBorder="1" applyAlignment="1" applyProtection="1">
      <alignment horizontal="left" vertical="center"/>
      <protection locked="0"/>
    </xf>
    <xf numFmtId="14" fontId="17" fillId="73" borderId="33" xfId="357" applyNumberFormat="1" applyFill="1" applyBorder="1" applyAlignment="1" applyProtection="1">
      <alignment horizontal="left" vertical="center"/>
      <protection locked="0"/>
    </xf>
    <xf numFmtId="14" fontId="17" fillId="73" borderId="103" xfId="357" applyNumberFormat="1" applyFill="1" applyBorder="1" applyAlignment="1" applyProtection="1">
      <alignment horizontal="left" vertical="center"/>
      <protection locked="0"/>
    </xf>
    <xf numFmtId="0" fontId="52" fillId="0" borderId="0" xfId="0" applyFont="1" applyAlignment="1">
      <alignment horizontal="left" vertical="center"/>
    </xf>
    <xf numFmtId="0" fontId="49" fillId="0" borderId="100" xfId="0" applyFont="1" applyBorder="1" applyAlignment="1">
      <alignment horizontal="left" vertical="center" wrapText="1"/>
    </xf>
    <xf numFmtId="0" fontId="15" fillId="23" borderId="104" xfId="357" applyFont="1" applyFill="1" applyBorder="1" applyAlignment="1">
      <alignment horizontal="center" vertical="center" wrapText="1"/>
    </xf>
    <xf numFmtId="0" fontId="15" fillId="23" borderId="33" xfId="357" applyFont="1" applyFill="1" applyBorder="1" applyAlignment="1">
      <alignment horizontal="center" vertical="center" wrapText="1"/>
    </xf>
    <xf numFmtId="0" fontId="15" fillId="23" borderId="103" xfId="357" applyFont="1" applyFill="1" applyBorder="1" applyAlignment="1">
      <alignment horizontal="center" vertical="center" wrapText="1"/>
    </xf>
    <xf numFmtId="0" fontId="28" fillId="23" borderId="100" xfId="0" applyFont="1" applyFill="1" applyBorder="1" applyAlignment="1">
      <alignment vertical="center" wrapText="1"/>
    </xf>
    <xf numFmtId="0" fontId="108" fillId="23" borderId="100" xfId="0" applyFont="1" applyFill="1" applyBorder="1"/>
    <xf numFmtId="0" fontId="28" fillId="23" borderId="104" xfId="0" applyFont="1" applyFill="1" applyBorder="1" applyAlignment="1">
      <alignment vertical="center" wrapText="1"/>
    </xf>
    <xf numFmtId="0" fontId="28" fillId="23" borderId="33" xfId="0" applyFont="1" applyFill="1" applyBorder="1" applyAlignment="1">
      <alignment vertical="center" wrapText="1"/>
    </xf>
    <xf numFmtId="0" fontId="108" fillId="23" borderId="103" xfId="0" applyFont="1" applyFill="1" applyBorder="1"/>
    <xf numFmtId="0" fontId="89" fillId="0" borderId="0" xfId="0" applyFont="1" applyAlignment="1">
      <alignment horizontal="center" vertical="top"/>
    </xf>
    <xf numFmtId="0" fontId="3" fillId="0" borderId="0" xfId="0" applyFont="1" applyAlignment="1">
      <alignment horizontal="center" vertical="top"/>
    </xf>
    <xf numFmtId="0" fontId="17" fillId="0" borderId="104" xfId="357" applyBorder="1" applyAlignment="1">
      <alignment vertical="center"/>
    </xf>
    <xf numFmtId="0" fontId="4" fillId="0" borderId="33" xfId="0" applyFont="1" applyBorder="1" applyAlignment="1">
      <alignment vertical="center"/>
    </xf>
    <xf numFmtId="0" fontId="4" fillId="0" borderId="103" xfId="0" applyFont="1" applyBorder="1" applyAlignment="1">
      <alignment vertical="center"/>
    </xf>
    <xf numFmtId="0" fontId="4" fillId="0" borderId="0" xfId="0" applyFont="1" applyAlignment="1">
      <alignment horizontal="left" vertical="top" wrapText="1"/>
    </xf>
    <xf numFmtId="49" fontId="17" fillId="73" borderId="104" xfId="357" applyNumberFormat="1" applyFill="1" applyBorder="1" applyAlignment="1" applyProtection="1">
      <alignment horizontal="left" vertical="center"/>
      <protection locked="0"/>
    </xf>
    <xf numFmtId="49" fontId="17" fillId="73" borderId="33" xfId="357" applyNumberFormat="1" applyFill="1" applyBorder="1" applyAlignment="1" applyProtection="1">
      <alignment horizontal="left" vertical="center"/>
      <protection locked="0"/>
    </xf>
    <xf numFmtId="49" fontId="17" fillId="73" borderId="103" xfId="357" applyNumberFormat="1" applyFill="1" applyBorder="1" applyAlignment="1" applyProtection="1">
      <alignment horizontal="left" vertical="center"/>
      <protection locked="0"/>
    </xf>
    <xf numFmtId="14" fontId="17" fillId="73" borderId="104" xfId="357" applyNumberFormat="1" applyFill="1" applyBorder="1" applyAlignment="1" applyProtection="1">
      <alignment horizontal="center" vertical="center"/>
      <protection locked="0"/>
    </xf>
    <xf numFmtId="14" fontId="17" fillId="73" borderId="103" xfId="357" applyNumberFormat="1" applyFill="1" applyBorder="1" applyAlignment="1" applyProtection="1">
      <alignment horizontal="center" vertical="center"/>
      <protection locked="0"/>
    </xf>
    <xf numFmtId="14" fontId="17" fillId="0" borderId="104" xfId="357" applyNumberFormat="1" applyBorder="1" applyAlignment="1">
      <alignment horizontal="center" vertical="center"/>
    </xf>
    <xf numFmtId="14" fontId="17" fillId="0" borderId="103" xfId="357" applyNumberFormat="1" applyBorder="1" applyAlignment="1">
      <alignment horizontal="center" vertical="center"/>
    </xf>
    <xf numFmtId="0" fontId="4" fillId="23" borderId="104" xfId="0" applyFont="1" applyFill="1" applyBorder="1" applyAlignment="1">
      <alignment horizontal="center" vertical="center" wrapText="1"/>
    </xf>
    <xf numFmtId="0" fontId="4" fillId="23" borderId="103" xfId="0" applyFont="1" applyFill="1" applyBorder="1" applyAlignment="1">
      <alignment horizontal="center" vertical="center" wrapText="1"/>
    </xf>
    <xf numFmtId="0" fontId="17" fillId="0" borderId="104" xfId="357" applyBorder="1" applyAlignment="1">
      <alignment horizontal="center" vertical="center"/>
    </xf>
    <xf numFmtId="0" fontId="17" fillId="0" borderId="33" xfId="357" applyBorder="1" applyAlignment="1">
      <alignment horizontal="center" vertical="center"/>
    </xf>
    <xf numFmtId="0" fontId="17" fillId="0" borderId="103" xfId="357" applyBorder="1" applyAlignment="1">
      <alignment horizontal="center" vertical="center"/>
    </xf>
    <xf numFmtId="0" fontId="17" fillId="23" borderId="104" xfId="357" applyFill="1" applyBorder="1" applyAlignment="1">
      <alignment horizontal="center" vertical="center" wrapText="1"/>
    </xf>
    <xf numFmtId="0" fontId="17" fillId="23" borderId="33" xfId="357" applyFill="1" applyBorder="1" applyAlignment="1">
      <alignment horizontal="center" vertical="center" wrapText="1"/>
    </xf>
    <xf numFmtId="0" fontId="17" fillId="23" borderId="103" xfId="357" applyFill="1" applyBorder="1" applyAlignment="1">
      <alignment horizontal="center" vertical="center" wrapText="1"/>
    </xf>
    <xf numFmtId="0" fontId="17" fillId="23" borderId="16" xfId="357" applyFill="1" applyBorder="1" applyAlignment="1">
      <alignment horizontal="center" vertical="center" wrapText="1"/>
    </xf>
    <xf numFmtId="0" fontId="17" fillId="23" borderId="14" xfId="357" applyFill="1" applyBorder="1" applyAlignment="1">
      <alignment horizontal="center" vertical="center" wrapText="1"/>
    </xf>
    <xf numFmtId="0" fontId="17" fillId="23" borderId="15" xfId="357" applyFill="1" applyBorder="1" applyAlignment="1">
      <alignment horizontal="center" vertical="center" wrapText="1"/>
    </xf>
    <xf numFmtId="0" fontId="79" fillId="0" borderId="35" xfId="0" applyFont="1" applyBorder="1" applyAlignment="1">
      <alignment horizontal="left" vertical="top" wrapText="1"/>
    </xf>
    <xf numFmtId="0" fontId="16" fillId="0" borderId="35" xfId="0" applyFont="1" applyBorder="1" applyAlignment="1">
      <alignment horizontal="left" vertical="top" wrapText="1"/>
    </xf>
    <xf numFmtId="0" fontId="29" fillId="71" borderId="30" xfId="0" applyFont="1" applyFill="1" applyBorder="1" applyAlignment="1">
      <alignment horizontal="center" vertical="center" wrapText="1"/>
    </xf>
    <xf numFmtId="0" fontId="4" fillId="62" borderId="29" xfId="0" applyFont="1" applyFill="1" applyBorder="1" applyAlignment="1">
      <alignment horizontal="left" vertical="center" wrapText="1"/>
    </xf>
    <xf numFmtId="0" fontId="4" fillId="62" borderId="85" xfId="0" applyFont="1" applyFill="1" applyBorder="1" applyAlignment="1">
      <alignment horizontal="left" vertical="center" wrapText="1"/>
    </xf>
    <xf numFmtId="0" fontId="99" fillId="0" borderId="87" xfId="0" applyFont="1" applyBorder="1" applyAlignment="1">
      <alignment horizontal="center" vertical="center"/>
    </xf>
    <xf numFmtId="0" fontId="99" fillId="0" borderId="32" xfId="0" applyFont="1" applyBorder="1" applyAlignment="1">
      <alignment horizontal="center" vertical="center"/>
    </xf>
    <xf numFmtId="0" fontId="99" fillId="0" borderId="48" xfId="0" applyFont="1" applyBorder="1" applyAlignment="1">
      <alignment horizontal="center" vertical="center"/>
    </xf>
    <xf numFmtId="0" fontId="16" fillId="0" borderId="87" xfId="0" applyFont="1" applyBorder="1" applyAlignment="1">
      <alignment horizontal="left" vertical="top" wrapText="1"/>
    </xf>
    <xf numFmtId="0" fontId="0" fillId="0" borderId="32" xfId="0" applyBorder="1" applyAlignment="1">
      <alignment horizontal="left" vertical="top" wrapText="1"/>
    </xf>
    <xf numFmtId="0" fontId="0" fillId="0" borderId="48" xfId="0" applyBorder="1" applyAlignment="1">
      <alignment horizontal="left" vertical="top" wrapText="1"/>
    </xf>
    <xf numFmtId="0" fontId="71" fillId="76" borderId="87" xfId="0" applyFont="1" applyFill="1" applyBorder="1" applyAlignment="1">
      <alignment horizontal="center" vertical="center"/>
    </xf>
    <xf numFmtId="0" fontId="71" fillId="76" borderId="32" xfId="0" applyFont="1" applyFill="1" applyBorder="1" applyAlignment="1">
      <alignment horizontal="center" vertical="center"/>
    </xf>
    <xf numFmtId="0" fontId="71" fillId="76" borderId="140" xfId="0" applyFont="1" applyFill="1" applyBorder="1" applyAlignment="1">
      <alignment horizontal="center" vertical="center"/>
    </xf>
    <xf numFmtId="0" fontId="71" fillId="76" borderId="86" xfId="0" applyFont="1" applyFill="1" applyBorder="1" applyAlignment="1">
      <alignment horizontal="center" vertical="center"/>
    </xf>
    <xf numFmtId="0" fontId="71" fillId="76" borderId="68" xfId="0" applyFont="1" applyFill="1" applyBorder="1" applyAlignment="1">
      <alignment horizontal="center" vertical="center"/>
    </xf>
    <xf numFmtId="0" fontId="71" fillId="76" borderId="89" xfId="0" applyFont="1" applyFill="1" applyBorder="1" applyAlignment="1">
      <alignment horizontal="center" vertical="center"/>
    </xf>
    <xf numFmtId="0" fontId="28" fillId="27" borderId="38" xfId="0" applyFont="1" applyFill="1" applyBorder="1" applyAlignment="1">
      <alignment horizontal="left" vertical="center" wrapText="1"/>
    </xf>
    <xf numFmtId="0" fontId="28" fillId="27" borderId="30" xfId="0" applyFont="1" applyFill="1" applyBorder="1" applyAlignment="1">
      <alignment horizontal="left" vertical="center"/>
    </xf>
    <xf numFmtId="0" fontId="28" fillId="27" borderId="25" xfId="0" applyFont="1" applyFill="1" applyBorder="1" applyAlignment="1">
      <alignment horizontal="left" vertical="center"/>
    </xf>
    <xf numFmtId="0" fontId="79" fillId="0" borderId="83" xfId="0" applyFont="1" applyBorder="1" applyAlignment="1">
      <alignment horizontal="left" vertical="top" wrapText="1"/>
    </xf>
    <xf numFmtId="0" fontId="79" fillId="0" borderId="116" xfId="0" applyFont="1" applyBorder="1" applyAlignment="1">
      <alignment horizontal="left" vertical="top" wrapText="1"/>
    </xf>
    <xf numFmtId="0" fontId="79" fillId="0" borderId="87" xfId="0" applyFont="1" applyBorder="1" applyAlignment="1">
      <alignment horizontal="left" vertical="top" wrapText="1"/>
    </xf>
    <xf numFmtId="0" fontId="0" fillId="0" borderId="140" xfId="0" applyBorder="1" applyAlignment="1">
      <alignment horizontal="left" vertical="top" wrapText="1"/>
    </xf>
    <xf numFmtId="0" fontId="99" fillId="0" borderId="54" xfId="0" applyFont="1" applyBorder="1" applyAlignment="1">
      <alignment horizontal="center" vertical="center"/>
    </xf>
    <xf numFmtId="0" fontId="99" fillId="0" borderId="88" xfId="0" applyFont="1" applyBorder="1" applyAlignment="1">
      <alignment horizontal="center" vertical="center"/>
    </xf>
    <xf numFmtId="0" fontId="99" fillId="0" borderId="21" xfId="0" applyFont="1" applyBorder="1" applyAlignment="1">
      <alignment horizontal="center" vertical="center"/>
    </xf>
    <xf numFmtId="0" fontId="49" fillId="24" borderId="38" xfId="0" applyFont="1" applyFill="1" applyBorder="1" applyAlignment="1">
      <alignment horizontal="left" vertical="center" wrapText="1"/>
    </xf>
    <xf numFmtId="0" fontId="49" fillId="24" borderId="30" xfId="0" applyFont="1" applyFill="1" applyBorder="1" applyAlignment="1">
      <alignment horizontal="left" vertical="center" wrapText="1"/>
    </xf>
    <xf numFmtId="0" fontId="49" fillId="24" borderId="25" xfId="0" applyFont="1" applyFill="1" applyBorder="1" applyAlignment="1">
      <alignment horizontal="left" vertical="center" wrapText="1"/>
    </xf>
    <xf numFmtId="0" fontId="49" fillId="24" borderId="142" xfId="0" applyFont="1" applyFill="1" applyBorder="1" applyAlignment="1">
      <alignment horizontal="left" vertical="center" wrapText="1"/>
    </xf>
    <xf numFmtId="0" fontId="49" fillId="24" borderId="19" xfId="0" applyFont="1" applyFill="1" applyBorder="1" applyAlignment="1">
      <alignment horizontal="left" vertical="center" wrapText="1"/>
    </xf>
    <xf numFmtId="0" fontId="49" fillId="24" borderId="26" xfId="0" applyFont="1" applyFill="1" applyBorder="1" applyAlignment="1">
      <alignment horizontal="left" vertical="center" wrapText="1"/>
    </xf>
    <xf numFmtId="0" fontId="49" fillId="24" borderId="40" xfId="0" applyFont="1" applyFill="1" applyBorder="1" applyAlignment="1">
      <alignment horizontal="left" vertical="center" wrapText="1"/>
    </xf>
    <xf numFmtId="0" fontId="49" fillId="24" borderId="35" xfId="0" applyFont="1" applyFill="1" applyBorder="1" applyAlignment="1">
      <alignment horizontal="left" vertical="center" wrapText="1"/>
    </xf>
    <xf numFmtId="0" fontId="49" fillId="24" borderId="41" xfId="0" applyFont="1" applyFill="1" applyBorder="1" applyAlignment="1">
      <alignment horizontal="left" vertical="center" wrapText="1"/>
    </xf>
    <xf numFmtId="0" fontId="71" fillId="77" borderId="58" xfId="0" applyFont="1" applyFill="1" applyBorder="1" applyAlignment="1">
      <alignment horizontal="center" vertical="center"/>
    </xf>
    <xf numFmtId="0" fontId="71" fillId="77" borderId="127" xfId="0" applyFont="1" applyFill="1" applyBorder="1" applyAlignment="1">
      <alignment horizontal="center" vertical="center"/>
    </xf>
    <xf numFmtId="0" fontId="71" fillId="77" borderId="123" xfId="0" applyFont="1" applyFill="1" applyBorder="1" applyAlignment="1">
      <alignment horizontal="center" vertical="center"/>
    </xf>
    <xf numFmtId="0" fontId="71" fillId="77" borderId="54" xfId="0" applyFont="1" applyFill="1" applyBorder="1" applyAlignment="1">
      <alignment horizontal="center" vertical="center"/>
    </xf>
    <xf numFmtId="0" fontId="71" fillId="77" borderId="88" xfId="0" applyFont="1" applyFill="1" applyBorder="1" applyAlignment="1">
      <alignment horizontal="center" vertical="center"/>
    </xf>
    <xf numFmtId="0" fontId="71" fillId="77" borderId="141" xfId="0" applyFont="1" applyFill="1" applyBorder="1" applyAlignment="1">
      <alignment horizontal="center" vertical="center"/>
    </xf>
    <xf numFmtId="0" fontId="0" fillId="0" borderId="54" xfId="0" applyBorder="1" applyAlignment="1">
      <alignment horizontal="center" vertical="center"/>
    </xf>
    <xf numFmtId="0" fontId="0" fillId="0" borderId="21" xfId="0" applyBorder="1" applyAlignment="1">
      <alignment horizontal="center" vertical="center"/>
    </xf>
    <xf numFmtId="0" fontId="0" fillId="0" borderId="87" xfId="0" applyBorder="1" applyAlignment="1">
      <alignment horizontal="center" vertical="center"/>
    </xf>
    <xf numFmtId="0" fontId="0" fillId="0" borderId="48" xfId="0" applyBorder="1" applyAlignment="1">
      <alignment horizontal="center" vertical="center"/>
    </xf>
    <xf numFmtId="0" fontId="25" fillId="76" borderId="86" xfId="0" applyFont="1" applyFill="1" applyBorder="1" applyAlignment="1">
      <alignment horizontal="center" vertical="center"/>
    </xf>
    <xf numFmtId="0" fontId="25" fillId="76" borderId="68" xfId="0" applyFont="1" applyFill="1" applyBorder="1" applyAlignment="1">
      <alignment horizontal="center" vertical="center"/>
    </xf>
    <xf numFmtId="0" fontId="25" fillId="76" borderId="89" xfId="0" applyFont="1" applyFill="1" applyBorder="1" applyAlignment="1">
      <alignment horizontal="center" vertical="center"/>
    </xf>
    <xf numFmtId="0" fontId="25" fillId="76" borderId="87" xfId="0" applyFont="1" applyFill="1" applyBorder="1" applyAlignment="1">
      <alignment horizontal="center" vertical="center"/>
    </xf>
    <xf numFmtId="0" fontId="25" fillId="76" borderId="32" xfId="0" applyFont="1" applyFill="1" applyBorder="1" applyAlignment="1">
      <alignment horizontal="center" vertical="center"/>
    </xf>
    <xf numFmtId="0" fontId="25" fillId="76" borderId="140" xfId="0" applyFont="1" applyFill="1" applyBorder="1" applyAlignment="1">
      <alignment horizontal="center" vertical="center"/>
    </xf>
    <xf numFmtId="0" fontId="70" fillId="0" borderId="0" xfId="0" applyFont="1" applyAlignment="1">
      <alignment horizontal="left" vertical="center" wrapText="1"/>
    </xf>
    <xf numFmtId="0" fontId="79" fillId="0" borderId="83" xfId="0" applyFont="1" applyFill="1" applyBorder="1" applyAlignment="1">
      <alignment horizontal="left" vertical="top" wrapText="1"/>
    </xf>
    <xf numFmtId="0" fontId="79" fillId="0" borderId="112" xfId="0" applyFont="1" applyFill="1" applyBorder="1" applyAlignment="1">
      <alignment horizontal="left" vertical="top" wrapText="1"/>
    </xf>
    <xf numFmtId="0" fontId="79" fillId="0" borderId="116" xfId="0" applyFont="1" applyFill="1" applyBorder="1" applyAlignment="1">
      <alignment horizontal="left" vertical="top" wrapText="1"/>
    </xf>
    <xf numFmtId="0" fontId="0" fillId="0" borderId="32" xfId="0" applyBorder="1" applyAlignment="1">
      <alignment horizontal="center" vertical="center"/>
    </xf>
    <xf numFmtId="0" fontId="0" fillId="0" borderId="140" xfId="0" applyBorder="1" applyAlignment="1">
      <alignment horizontal="center" vertical="center"/>
    </xf>
    <xf numFmtId="0" fontId="0" fillId="0" borderId="88" xfId="0" applyBorder="1" applyAlignment="1">
      <alignment horizontal="center" vertical="center"/>
    </xf>
    <xf numFmtId="0" fontId="0" fillId="0" borderId="141" xfId="0" applyBorder="1" applyAlignment="1">
      <alignment horizontal="center" vertical="center"/>
    </xf>
    <xf numFmtId="0" fontId="71" fillId="0" borderId="87" xfId="0" applyFont="1" applyBorder="1" applyAlignment="1">
      <alignment horizontal="center" vertical="center"/>
    </xf>
    <xf numFmtId="0" fontId="71" fillId="0" borderId="140" xfId="0" applyFont="1" applyBorder="1" applyAlignment="1">
      <alignment horizontal="center" vertical="center"/>
    </xf>
    <xf numFmtId="0" fontId="79" fillId="0" borderId="94" xfId="0" applyFont="1" applyBorder="1" applyAlignment="1">
      <alignment horizontal="left" vertical="top" wrapText="1"/>
    </xf>
    <xf numFmtId="0" fontId="79" fillId="0" borderId="124" xfId="0" applyFont="1" applyBorder="1" applyAlignment="1">
      <alignment horizontal="left" vertical="top" wrapText="1"/>
    </xf>
    <xf numFmtId="0" fontId="79" fillId="0" borderId="125" xfId="0" applyFont="1" applyBorder="1" applyAlignment="1">
      <alignment horizontal="left" vertical="top" wrapText="1"/>
    </xf>
    <xf numFmtId="0" fontId="16" fillId="61" borderId="94" xfId="0" applyFont="1" applyFill="1" applyBorder="1" applyAlignment="1">
      <alignment horizontal="left" vertical="top" wrapText="1"/>
    </xf>
    <xf numFmtId="0" fontId="25" fillId="61" borderId="87" xfId="0" applyFont="1" applyFill="1" applyBorder="1" applyAlignment="1">
      <alignment horizontal="center" vertical="center"/>
    </xf>
    <xf numFmtId="0" fontId="25" fillId="61" borderId="140" xfId="0" applyFont="1" applyFill="1" applyBorder="1" applyAlignment="1">
      <alignment horizontal="center" vertical="center"/>
    </xf>
    <xf numFmtId="0" fontId="16" fillId="0" borderId="87" xfId="0" applyFont="1" applyFill="1" applyBorder="1" applyAlignment="1">
      <alignment horizontal="left" vertical="top" wrapText="1"/>
    </xf>
    <xf numFmtId="0" fontId="99" fillId="0" borderId="140" xfId="0" applyFont="1" applyFill="1" applyBorder="1" applyAlignment="1">
      <alignment horizontal="left" vertical="top" wrapText="1"/>
    </xf>
    <xf numFmtId="0" fontId="16" fillId="61" borderId="87" xfId="0" applyFont="1" applyFill="1" applyBorder="1" applyAlignment="1">
      <alignment horizontal="left" vertical="top" wrapText="1"/>
    </xf>
    <xf numFmtId="0" fontId="99" fillId="61" borderId="140" xfId="0" applyFont="1" applyFill="1" applyBorder="1" applyAlignment="1">
      <alignment horizontal="left" vertical="top" wrapText="1"/>
    </xf>
    <xf numFmtId="0" fontId="16" fillId="0" borderId="94" xfId="0" applyFont="1" applyFill="1" applyBorder="1" applyAlignment="1">
      <alignment horizontal="left" vertical="top" wrapText="1"/>
    </xf>
    <xf numFmtId="0" fontId="16" fillId="0" borderId="125" xfId="0" applyFont="1" applyFill="1" applyBorder="1" applyAlignment="1">
      <alignment horizontal="left" vertical="top" wrapText="1"/>
    </xf>
    <xf numFmtId="0" fontId="79" fillId="0" borderId="73" xfId="0" applyFont="1" applyBorder="1" applyAlignment="1">
      <alignment horizontal="left" vertical="top" wrapText="1"/>
    </xf>
    <xf numFmtId="0" fontId="79" fillId="0" borderId="49" xfId="0" applyFont="1" applyBorder="1" applyAlignment="1">
      <alignment horizontal="left" vertical="top" wrapText="1"/>
    </xf>
    <xf numFmtId="0" fontId="16" fillId="0" borderId="73" xfId="0" applyFont="1" applyBorder="1" applyAlignment="1">
      <alignment horizontal="left" vertical="top" wrapText="1"/>
    </xf>
    <xf numFmtId="0" fontId="16" fillId="0" borderId="49" xfId="0" applyFont="1" applyBorder="1" applyAlignment="1">
      <alignment horizontal="left" vertical="top" wrapText="1"/>
    </xf>
    <xf numFmtId="0" fontId="99" fillId="61" borderId="87" xfId="0" applyFont="1" applyFill="1" applyBorder="1" applyAlignment="1">
      <alignment horizontal="center" vertical="center"/>
    </xf>
    <xf numFmtId="0" fontId="99" fillId="61" borderId="32" xfId="0" applyFont="1" applyFill="1" applyBorder="1" applyAlignment="1">
      <alignment horizontal="center" vertical="center"/>
    </xf>
    <xf numFmtId="0" fontId="99" fillId="61" borderId="140" xfId="0" applyFont="1" applyFill="1" applyBorder="1" applyAlignment="1">
      <alignment horizontal="center" vertical="center"/>
    </xf>
    <xf numFmtId="0" fontId="99" fillId="61" borderId="32" xfId="0" applyFont="1" applyFill="1" applyBorder="1" applyAlignment="1">
      <alignment horizontal="left" vertical="top" wrapText="1"/>
    </xf>
    <xf numFmtId="0" fontId="16" fillId="0" borderId="83" xfId="0" applyFont="1" applyFill="1" applyBorder="1" applyAlignment="1">
      <alignment horizontal="left" vertical="top" wrapText="1"/>
    </xf>
    <xf numFmtId="0" fontId="16" fillId="0" borderId="116" xfId="0" applyFont="1" applyFill="1" applyBorder="1" applyAlignment="1">
      <alignment horizontal="left" vertical="top" wrapText="1"/>
    </xf>
    <xf numFmtId="0" fontId="16" fillId="0" borderId="73" xfId="0" applyFont="1" applyFill="1" applyBorder="1" applyAlignment="1">
      <alignment horizontal="left" vertical="top" wrapText="1"/>
    </xf>
    <xf numFmtId="0" fontId="16" fillId="0" borderId="147" xfId="0" applyFont="1" applyFill="1" applyBorder="1" applyAlignment="1">
      <alignment horizontal="left" vertical="top"/>
    </xf>
    <xf numFmtId="0" fontId="71" fillId="0" borderId="54" xfId="0" applyFont="1" applyBorder="1" applyAlignment="1">
      <alignment horizontal="center" vertical="center"/>
    </xf>
    <xf numFmtId="0" fontId="71" fillId="0" borderId="141" xfId="0" applyFont="1" applyBorder="1" applyAlignment="1">
      <alignment horizontal="center" vertical="center"/>
    </xf>
    <xf numFmtId="0" fontId="71" fillId="77" borderId="86" xfId="0" applyFont="1" applyFill="1" applyBorder="1" applyAlignment="1">
      <alignment horizontal="center" vertical="center"/>
    </xf>
    <xf numFmtId="0" fontId="71" fillId="77" borderId="89" xfId="0" applyFont="1" applyFill="1" applyBorder="1" applyAlignment="1">
      <alignment horizontal="center" vertical="center"/>
    </xf>
    <xf numFmtId="0" fontId="16" fillId="0" borderId="140" xfId="0" applyFont="1" applyFill="1" applyBorder="1" applyAlignment="1">
      <alignment horizontal="left" vertical="top" wrapText="1"/>
    </xf>
    <xf numFmtId="0" fontId="71" fillId="0" borderId="87" xfId="0" applyFont="1" applyBorder="1" applyAlignment="1">
      <alignment horizontal="center" vertical="center" wrapText="1"/>
    </xf>
    <xf numFmtId="0" fontId="0" fillId="0" borderId="140" xfId="0" applyBorder="1" applyAlignment="1">
      <alignment horizontal="center" vertical="center" wrapText="1"/>
    </xf>
    <xf numFmtId="0" fontId="71" fillId="0" borderId="54" xfId="0" applyFont="1" applyBorder="1" applyAlignment="1">
      <alignment horizontal="center" vertical="center" wrapText="1"/>
    </xf>
    <xf numFmtId="0" fontId="0" fillId="0" borderId="141" xfId="0" applyBorder="1" applyAlignment="1">
      <alignment horizontal="center" vertical="center" wrapText="1"/>
    </xf>
    <xf numFmtId="0" fontId="71" fillId="0" borderId="83" xfId="0" applyFont="1" applyBorder="1" applyAlignment="1">
      <alignment horizontal="center" vertical="center"/>
    </xf>
    <xf numFmtId="0" fontId="71" fillId="0" borderId="116" xfId="0" applyFont="1" applyBorder="1" applyAlignment="1">
      <alignment horizontal="center" vertical="center"/>
    </xf>
    <xf numFmtId="0" fontId="71" fillId="0" borderId="32" xfId="0" applyFont="1" applyBorder="1" applyAlignment="1">
      <alignment horizontal="center" vertical="center"/>
    </xf>
    <xf numFmtId="0" fontId="71" fillId="0" borderId="88" xfId="0" applyFont="1" applyBorder="1" applyAlignment="1">
      <alignment horizontal="center" vertical="center"/>
    </xf>
    <xf numFmtId="0" fontId="71" fillId="77" borderId="87" xfId="0" applyFont="1" applyFill="1" applyBorder="1" applyAlignment="1">
      <alignment horizontal="center" vertical="center"/>
    </xf>
    <xf numFmtId="0" fontId="71" fillId="77" borderId="140" xfId="0" applyFont="1" applyFill="1" applyBorder="1" applyAlignment="1">
      <alignment horizontal="center" vertical="center"/>
    </xf>
    <xf numFmtId="0" fontId="25" fillId="0" borderId="87" xfId="0" applyFont="1" applyBorder="1" applyAlignment="1">
      <alignment horizontal="center" vertical="center"/>
    </xf>
    <xf numFmtId="0" fontId="25" fillId="0" borderId="140" xfId="0" applyFont="1" applyBorder="1" applyAlignment="1">
      <alignment horizontal="center" vertical="center"/>
    </xf>
    <xf numFmtId="0" fontId="16" fillId="0" borderId="117" xfId="0" applyFont="1" applyFill="1" applyBorder="1" applyAlignment="1">
      <alignment horizontal="left" vertical="top" wrapText="1"/>
    </xf>
    <xf numFmtId="0" fontId="16" fillId="0" borderId="129" xfId="0" applyFont="1" applyFill="1" applyBorder="1" applyAlignment="1">
      <alignment horizontal="left" vertical="top" wrapText="1"/>
    </xf>
    <xf numFmtId="0" fontId="79" fillId="0" borderId="73" xfId="0" applyFont="1" applyFill="1" applyBorder="1" applyAlignment="1">
      <alignment horizontal="left" vertical="top" wrapText="1"/>
    </xf>
    <xf numFmtId="0" fontId="79" fillId="0" borderId="147" xfId="0" applyFont="1" applyFill="1" applyBorder="1" applyAlignment="1">
      <alignment horizontal="left" vertical="top"/>
    </xf>
    <xf numFmtId="0" fontId="79" fillId="0" borderId="87" xfId="0" applyFont="1" applyFill="1" applyBorder="1" applyAlignment="1">
      <alignment horizontal="left" vertical="top" wrapText="1"/>
    </xf>
    <xf numFmtId="0" fontId="79" fillId="0" borderId="140" xfId="0" applyFont="1" applyFill="1" applyBorder="1" applyAlignment="1">
      <alignment horizontal="left" vertical="top" wrapText="1"/>
    </xf>
    <xf numFmtId="0" fontId="79" fillId="0" borderId="32" xfId="0" applyFont="1" applyBorder="1" applyAlignment="1">
      <alignment horizontal="left" vertical="top" wrapText="1"/>
    </xf>
    <xf numFmtId="0" fontId="18" fillId="68" borderId="23" xfId="198" applyFont="1" applyFill="1" applyBorder="1" applyAlignment="1">
      <alignment horizontal="center" vertical="center" wrapText="1"/>
      <protection locked="0"/>
    </xf>
    <xf numFmtId="0" fontId="18" fillId="68" borderId="36" xfId="198" applyFont="1" applyFill="1" applyBorder="1" applyAlignment="1">
      <alignment horizontal="center" vertical="center" wrapText="1"/>
      <protection locked="0"/>
    </xf>
    <xf numFmtId="0" fontId="18" fillId="68" borderId="23" xfId="0" applyFont="1" applyFill="1" applyBorder="1" applyAlignment="1">
      <alignment horizontal="center" vertical="center" wrapText="1"/>
    </xf>
    <xf numFmtId="0" fontId="18" fillId="68" borderId="36" xfId="0" applyFont="1" applyFill="1" applyBorder="1" applyAlignment="1">
      <alignment horizontal="center" vertical="center" wrapText="1"/>
    </xf>
    <xf numFmtId="0" fontId="18" fillId="68" borderId="40" xfId="198" applyFont="1" applyFill="1" applyBorder="1" applyAlignment="1">
      <alignment horizontal="center" vertical="center" wrapText="1"/>
      <protection locked="0"/>
    </xf>
    <xf numFmtId="0" fontId="18" fillId="68" borderId="35" xfId="198" applyFont="1" applyFill="1" applyBorder="1" applyAlignment="1">
      <alignment horizontal="center" vertical="center" wrapText="1"/>
      <protection locked="0"/>
    </xf>
    <xf numFmtId="0" fontId="17" fillId="72" borderId="16" xfId="0" applyFont="1" applyFill="1" applyBorder="1" applyAlignment="1">
      <alignment horizontal="left" vertical="center" wrapText="1"/>
    </xf>
    <xf numFmtId="0" fontId="17" fillId="72" borderId="14" xfId="0" applyFont="1" applyFill="1" applyBorder="1" applyAlignment="1">
      <alignment horizontal="left" vertical="center" wrapText="1"/>
    </xf>
    <xf numFmtId="0" fontId="17" fillId="72" borderId="139" xfId="0" applyFont="1" applyFill="1" applyBorder="1" applyAlignment="1">
      <alignment horizontal="left" vertical="center" wrapText="1"/>
    </xf>
    <xf numFmtId="0" fontId="17" fillId="72" borderId="105" xfId="0" applyFont="1" applyFill="1" applyBorder="1" applyAlignment="1">
      <alignment horizontal="left" vertical="center" wrapText="1"/>
    </xf>
    <xf numFmtId="0" fontId="18" fillId="68" borderId="38" xfId="198" applyFont="1" applyFill="1" applyBorder="1" applyAlignment="1">
      <alignment horizontal="center" vertical="center" wrapText="1"/>
      <protection locked="0"/>
    </xf>
    <xf numFmtId="0" fontId="18" fillId="68" borderId="25" xfId="198" applyFont="1" applyFill="1" applyBorder="1" applyAlignment="1">
      <alignment horizontal="center" vertical="center" wrapText="1"/>
      <protection locked="0"/>
    </xf>
    <xf numFmtId="0" fontId="71" fillId="76" borderId="57" xfId="0" applyFont="1" applyFill="1" applyBorder="1" applyAlignment="1">
      <alignment horizontal="center" vertical="center"/>
    </xf>
    <xf numFmtId="0" fontId="71" fillId="76" borderId="122" xfId="0" applyFont="1" applyFill="1" applyBorder="1" applyAlignment="1">
      <alignment horizontal="center" vertical="center"/>
    </xf>
    <xf numFmtId="0" fontId="71" fillId="76" borderId="83" xfId="0" applyFont="1" applyFill="1" applyBorder="1" applyAlignment="1">
      <alignment horizontal="center" vertical="center"/>
    </xf>
    <xf numFmtId="0" fontId="71" fillId="76" borderId="116" xfId="0" applyFont="1" applyFill="1" applyBorder="1" applyAlignment="1">
      <alignment horizontal="center" vertical="center"/>
    </xf>
    <xf numFmtId="0" fontId="16" fillId="0" borderId="147" xfId="0" applyFont="1" applyFill="1" applyBorder="1" applyAlignment="1">
      <alignment horizontal="left" vertical="top" wrapText="1"/>
    </xf>
    <xf numFmtId="0" fontId="79" fillId="0" borderId="147" xfId="0" applyFont="1" applyBorder="1" applyAlignment="1">
      <alignment horizontal="left" vertical="top"/>
    </xf>
    <xf numFmtId="0" fontId="79" fillId="0" borderId="147" xfId="0" applyFont="1" applyBorder="1" applyAlignment="1">
      <alignment horizontal="left" vertical="top" wrapText="1"/>
    </xf>
    <xf numFmtId="0" fontId="71" fillId="77" borderId="68" xfId="0" applyFont="1" applyFill="1" applyBorder="1" applyAlignment="1">
      <alignment horizontal="center" vertical="center"/>
    </xf>
    <xf numFmtId="0" fontId="71" fillId="77" borderId="32" xfId="0" applyFont="1" applyFill="1" applyBorder="1" applyAlignment="1">
      <alignment horizontal="center" vertical="center"/>
    </xf>
    <xf numFmtId="0" fontId="49" fillId="24" borderId="146" xfId="0" applyFont="1" applyFill="1" applyBorder="1" applyAlignment="1">
      <alignment horizontal="left" vertical="center" wrapText="1"/>
    </xf>
    <xf numFmtId="0" fontId="49" fillId="24" borderId="151" xfId="0" applyFont="1" applyFill="1" applyBorder="1" applyAlignment="1">
      <alignment horizontal="left" vertical="center" wrapText="1"/>
    </xf>
    <xf numFmtId="0" fontId="71" fillId="0" borderId="35" xfId="0" applyFont="1" applyBorder="1" applyAlignment="1">
      <alignment horizontal="center" vertical="center"/>
    </xf>
    <xf numFmtId="0" fontId="71" fillId="0" borderId="0" xfId="0" applyFont="1" applyAlignment="1">
      <alignment horizontal="center" vertical="center"/>
    </xf>
    <xf numFmtId="0" fontId="71" fillId="0" borderId="19" xfId="0" applyFont="1" applyBorder="1" applyAlignment="1">
      <alignment horizontal="center" vertical="center"/>
    </xf>
    <xf numFmtId="0" fontId="71" fillId="77" borderId="41" xfId="0" applyFont="1" applyFill="1" applyBorder="1" applyAlignment="1">
      <alignment horizontal="center" vertical="center"/>
    </xf>
    <xf numFmtId="0" fontId="71" fillId="77" borderId="27" xfId="0" applyFont="1" applyFill="1" applyBorder="1" applyAlignment="1">
      <alignment horizontal="center" vertical="center"/>
    </xf>
    <xf numFmtId="0" fontId="71" fillId="77" borderId="26" xfId="0" applyFont="1" applyFill="1" applyBorder="1" applyAlignment="1">
      <alignment horizontal="center" vertical="center"/>
    </xf>
    <xf numFmtId="0" fontId="71" fillId="0" borderId="112" xfId="0" applyFont="1" applyBorder="1" applyAlignment="1">
      <alignment horizontal="center" vertical="center"/>
    </xf>
    <xf numFmtId="0" fontId="16" fillId="0" borderId="119" xfId="0" applyFont="1" applyFill="1" applyBorder="1" applyAlignment="1">
      <alignment horizontal="left" vertical="top" wrapText="1"/>
    </xf>
    <xf numFmtId="0" fontId="25" fillId="0" borderId="83" xfId="0" applyFont="1" applyFill="1" applyBorder="1" applyAlignment="1">
      <alignment horizontal="center" vertical="center"/>
    </xf>
    <xf numFmtId="0" fontId="25" fillId="0" borderId="119" xfId="0" applyFont="1" applyFill="1" applyBorder="1" applyAlignment="1">
      <alignment horizontal="center" vertical="center"/>
    </xf>
    <xf numFmtId="0" fontId="86" fillId="77" borderId="58" xfId="0" applyFont="1" applyFill="1" applyBorder="1" applyAlignment="1">
      <alignment horizontal="center" vertical="center"/>
    </xf>
    <xf numFmtId="0" fontId="86" fillId="77" borderId="120" xfId="0" applyFont="1" applyFill="1" applyBorder="1" applyAlignment="1">
      <alignment horizontal="center" vertical="center"/>
    </xf>
    <xf numFmtId="0" fontId="71" fillId="77" borderId="73" xfId="0" applyFont="1" applyFill="1" applyBorder="1" applyAlignment="1">
      <alignment horizontal="center" vertical="center"/>
    </xf>
    <xf numFmtId="0" fontId="71" fillId="77" borderId="147" xfId="0" applyFont="1" applyFill="1" applyBorder="1" applyAlignment="1">
      <alignment horizontal="center" vertical="center"/>
    </xf>
    <xf numFmtId="0" fontId="71" fillId="76" borderId="74" xfId="0" applyFont="1" applyFill="1" applyBorder="1" applyAlignment="1">
      <alignment horizontal="center" vertical="center"/>
    </xf>
    <xf numFmtId="0" fontId="71" fillId="76" borderId="173" xfId="0" applyFont="1" applyFill="1" applyBorder="1" applyAlignment="1">
      <alignment horizontal="center" vertical="center"/>
    </xf>
    <xf numFmtId="0" fontId="25" fillId="0" borderId="116" xfId="0" applyFont="1" applyFill="1" applyBorder="1" applyAlignment="1">
      <alignment horizontal="center" vertical="center"/>
    </xf>
    <xf numFmtId="0" fontId="0" fillId="0" borderId="32" xfId="0" applyFill="1" applyBorder="1" applyAlignment="1">
      <alignment horizontal="left" vertical="top" wrapText="1"/>
    </xf>
    <xf numFmtId="0" fontId="0" fillId="0" borderId="140" xfId="0" applyFill="1" applyBorder="1" applyAlignment="1">
      <alignment horizontal="left" vertical="top" wrapText="1"/>
    </xf>
    <xf numFmtId="0" fontId="79" fillId="0" borderId="140" xfId="0" applyFont="1" applyBorder="1" applyAlignment="1">
      <alignment horizontal="left" vertical="top" wrapText="1"/>
    </xf>
    <xf numFmtId="0" fontId="16" fillId="0" borderId="140" xfId="0" applyFont="1" applyBorder="1" applyAlignment="1">
      <alignment horizontal="left" vertical="top" wrapText="1"/>
    </xf>
    <xf numFmtId="0" fontId="16" fillId="0" borderId="147" xfId="0" applyFont="1" applyBorder="1" applyAlignment="1">
      <alignment horizontal="left" vertical="top" wrapText="1"/>
    </xf>
    <xf numFmtId="0" fontId="71" fillId="0" borderId="94" xfId="0" applyFont="1" applyBorder="1" applyAlignment="1">
      <alignment horizontal="center" vertical="center"/>
    </xf>
    <xf numFmtId="0" fontId="71" fillId="0" borderId="31" xfId="0" applyFont="1" applyBorder="1" applyAlignment="1">
      <alignment horizontal="center" vertical="center"/>
    </xf>
    <xf numFmtId="0" fontId="71" fillId="0" borderId="125" xfId="0" applyFont="1" applyBorder="1" applyAlignment="1">
      <alignment horizontal="center" vertical="center"/>
    </xf>
    <xf numFmtId="0" fontId="71" fillId="0" borderId="58" xfId="0" applyFont="1" applyBorder="1" applyAlignment="1">
      <alignment horizontal="center" vertical="center"/>
    </xf>
    <xf numFmtId="0" fontId="71" fillId="0" borderId="127" xfId="0" applyFont="1" applyBorder="1" applyAlignment="1">
      <alignment horizontal="center" vertical="center"/>
    </xf>
    <xf numFmtId="0" fontId="71" fillId="0" borderId="123" xfId="0" applyFont="1" applyBorder="1" applyAlignment="1">
      <alignment horizontal="center" vertical="center"/>
    </xf>
    <xf numFmtId="0" fontId="71" fillId="76" borderId="126" xfId="0" applyFont="1" applyFill="1" applyBorder="1" applyAlignment="1">
      <alignment horizontal="center" vertical="center"/>
    </xf>
    <xf numFmtId="0" fontId="71" fillId="76" borderId="112" xfId="0" applyFont="1" applyFill="1" applyBorder="1" applyAlignment="1">
      <alignment horizontal="center" vertical="center"/>
    </xf>
    <xf numFmtId="0" fontId="71" fillId="76" borderId="40" xfId="0" applyFont="1" applyFill="1" applyBorder="1" applyAlignment="1">
      <alignment horizontal="center" vertical="center"/>
    </xf>
    <xf numFmtId="0" fontId="71" fillId="76" borderId="142" xfId="0" applyFont="1" applyFill="1" applyBorder="1" applyAlignment="1">
      <alignment horizontal="center" vertical="center"/>
    </xf>
    <xf numFmtId="0" fontId="25" fillId="0" borderId="112" xfId="0" applyFont="1" applyFill="1" applyBorder="1" applyAlignment="1">
      <alignment horizontal="left" vertical="top" wrapText="1"/>
    </xf>
    <xf numFmtId="0" fontId="78" fillId="79" borderId="112" xfId="0" applyFont="1" applyFill="1" applyBorder="1" applyAlignment="1">
      <alignment horizontal="center" wrapText="1"/>
    </xf>
    <xf numFmtId="0" fontId="78" fillId="79" borderId="112" xfId="0" applyFont="1" applyFill="1" applyBorder="1" applyAlignment="1">
      <alignment horizontal="center"/>
    </xf>
    <xf numFmtId="0" fontId="78" fillId="63" borderId="112" xfId="0" applyFont="1" applyFill="1" applyBorder="1" applyAlignment="1">
      <alignment horizontal="center" wrapText="1"/>
    </xf>
    <xf numFmtId="0" fontId="78" fillId="63" borderId="112" xfId="0" applyFont="1" applyFill="1" applyBorder="1" applyAlignment="1">
      <alignment horizontal="center"/>
    </xf>
    <xf numFmtId="0" fontId="78" fillId="0" borderId="119" xfId="0" applyFont="1" applyBorder="1" applyAlignment="1">
      <alignment horizontal="center" vertical="center" wrapText="1"/>
    </xf>
    <xf numFmtId="0" fontId="78" fillId="0" borderId="29" xfId="0" applyFont="1" applyBorder="1" applyAlignment="1">
      <alignment horizontal="center" vertical="center"/>
    </xf>
    <xf numFmtId="0" fontId="25" fillId="0" borderId="128" xfId="0" applyFont="1" applyFill="1" applyBorder="1" applyAlignment="1">
      <alignment horizontal="left" vertical="top"/>
    </xf>
    <xf numFmtId="0" fontId="78" fillId="78" borderId="124" xfId="0" applyFont="1" applyFill="1" applyBorder="1" applyAlignment="1">
      <alignment horizontal="center" wrapText="1"/>
    </xf>
    <xf numFmtId="0" fontId="78" fillId="78" borderId="113" xfId="0" applyFont="1" applyFill="1" applyBorder="1" applyAlignment="1">
      <alignment horizontal="center"/>
    </xf>
    <xf numFmtId="0" fontId="78" fillId="78" borderId="128" xfId="0" applyFont="1" applyFill="1" applyBorder="1" applyAlignment="1">
      <alignment horizontal="center"/>
    </xf>
    <xf numFmtId="0" fontId="6" fillId="0" borderId="124" xfId="0" applyFont="1" applyBorder="1" applyAlignment="1">
      <alignment horizontal="left" vertical="center" wrapText="1"/>
    </xf>
    <xf numFmtId="0" fontId="6" fillId="0" borderId="128" xfId="0" applyFont="1" applyBorder="1" applyAlignment="1">
      <alignment horizontal="left" vertical="center" wrapText="1"/>
    </xf>
    <xf numFmtId="0" fontId="5" fillId="0" borderId="124"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11" xfId="0" applyFont="1" applyBorder="1" applyAlignment="1">
      <alignment horizontal="left" vertical="center" wrapText="1"/>
    </xf>
    <xf numFmtId="0" fontId="5" fillId="0" borderId="11" xfId="0" applyFont="1" applyBorder="1" applyAlignment="1">
      <alignment horizontal="left" vertical="center"/>
    </xf>
    <xf numFmtId="0" fontId="93" fillId="0" borderId="0" xfId="0" applyFont="1" applyAlignment="1">
      <alignment horizontal="left" wrapText="1"/>
    </xf>
    <xf numFmtId="0" fontId="93" fillId="0" borderId="0" xfId="0" applyFont="1" applyAlignment="1">
      <alignment horizontal="left"/>
    </xf>
    <xf numFmtId="0" fontId="78" fillId="79" borderId="124" xfId="0" applyFont="1" applyFill="1" applyBorder="1" applyAlignment="1">
      <alignment horizontal="center" wrapText="1"/>
    </xf>
    <xf numFmtId="0" fontId="78" fillId="79" borderId="113" xfId="0" applyFont="1" applyFill="1" applyBorder="1" applyAlignment="1">
      <alignment horizontal="center"/>
    </xf>
    <xf numFmtId="0" fontId="78" fillId="79" borderId="128" xfId="0" applyFont="1" applyFill="1" applyBorder="1" applyAlignment="1">
      <alignment horizontal="center"/>
    </xf>
    <xf numFmtId="0" fontId="17" fillId="0" borderId="124" xfId="0" applyFont="1" applyBorder="1" applyAlignment="1">
      <alignment horizontal="left" vertical="center" wrapText="1"/>
    </xf>
    <xf numFmtId="0" fontId="17" fillId="0" borderId="113" xfId="0" applyFont="1" applyBorder="1" applyAlignment="1">
      <alignment horizontal="left" vertical="center" wrapText="1"/>
    </xf>
    <xf numFmtId="0" fontId="78" fillId="0" borderId="124" xfId="0" applyFont="1" applyBorder="1" applyAlignment="1">
      <alignment vertical="center" wrapText="1"/>
    </xf>
    <xf numFmtId="0" fontId="78" fillId="0" borderId="128" xfId="0" applyFont="1" applyBorder="1" applyAlignment="1">
      <alignment vertical="center" wrapText="1"/>
    </xf>
    <xf numFmtId="0" fontId="4" fillId="0" borderId="124" xfId="0" applyFont="1" applyBorder="1" applyAlignment="1">
      <alignment horizontal="left" vertical="center" wrapText="1"/>
    </xf>
    <xf numFmtId="0" fontId="4" fillId="0" borderId="128" xfId="0" applyFont="1" applyBorder="1" applyAlignment="1">
      <alignment horizontal="left" vertical="center" wrapText="1"/>
    </xf>
    <xf numFmtId="0" fontId="4" fillId="0" borderId="113" xfId="0" applyFont="1" applyBorder="1" applyAlignment="1">
      <alignment horizontal="left" vertical="center" wrapText="1"/>
    </xf>
    <xf numFmtId="0" fontId="18" fillId="0" borderId="0" xfId="0" applyFont="1" applyAlignment="1">
      <alignment horizontal="left" wrapText="1"/>
    </xf>
    <xf numFmtId="0" fontId="18" fillId="0" borderId="0" xfId="0" applyFont="1" applyAlignment="1">
      <alignment horizontal="left"/>
    </xf>
    <xf numFmtId="0" fontId="78" fillId="0" borderId="124" xfId="0" applyFont="1" applyBorder="1" applyAlignment="1">
      <alignment horizontal="center" wrapText="1"/>
    </xf>
    <xf numFmtId="0" fontId="78" fillId="0" borderId="128" xfId="0" applyFont="1" applyBorder="1" applyAlignment="1">
      <alignment horizontal="center"/>
    </xf>
    <xf numFmtId="0" fontId="30" fillId="0" borderId="0" xfId="0" applyFont="1" applyAlignment="1">
      <alignment horizontal="left" vertical="top" wrapText="1"/>
    </xf>
    <xf numFmtId="0" fontId="4" fillId="0" borderId="113" xfId="0" applyFont="1" applyBorder="1" applyAlignment="1">
      <alignment horizontal="left" vertical="center"/>
    </xf>
    <xf numFmtId="0" fontId="88" fillId="80" borderId="124" xfId="0" applyFont="1" applyFill="1" applyBorder="1" applyAlignment="1">
      <alignment horizontal="center" vertical="center" wrapText="1"/>
    </xf>
    <xf numFmtId="0" fontId="88" fillId="80" borderId="113" xfId="0" applyFont="1" applyFill="1" applyBorder="1" applyAlignment="1">
      <alignment horizontal="center" vertical="center"/>
    </xf>
    <xf numFmtId="0" fontId="88" fillId="80" borderId="128" xfId="0" applyFont="1" applyFill="1" applyBorder="1" applyAlignment="1">
      <alignment horizontal="center" vertical="center"/>
    </xf>
    <xf numFmtId="0" fontId="78" fillId="0" borderId="124" xfId="0" quotePrefix="1" applyFont="1" applyBorder="1" applyAlignment="1">
      <alignment vertical="center" wrapText="1"/>
    </xf>
    <xf numFmtId="0" fontId="4" fillId="0" borderId="124" xfId="0" quotePrefix="1" applyFont="1" applyBorder="1" applyAlignment="1">
      <alignment horizontal="left" vertical="center" wrapText="1"/>
    </xf>
    <xf numFmtId="0" fontId="25" fillId="0" borderId="128" xfId="0" applyFont="1" applyBorder="1" applyAlignment="1">
      <alignment horizontal="left" vertical="top"/>
    </xf>
    <xf numFmtId="0" fontId="78" fillId="79" borderId="124" xfId="0" applyFont="1" applyFill="1" applyBorder="1" applyAlignment="1">
      <alignment horizontal="center" vertical="center"/>
    </xf>
    <xf numFmtId="0" fontId="78" fillId="79" borderId="113" xfId="0" applyFont="1" applyFill="1" applyBorder="1" applyAlignment="1">
      <alignment horizontal="center" vertical="center"/>
    </xf>
    <xf numFmtId="0" fontId="78" fillId="79" borderId="128" xfId="0" applyFont="1" applyFill="1" applyBorder="1" applyAlignment="1">
      <alignment horizontal="center" vertical="center"/>
    </xf>
    <xf numFmtId="0" fontId="78" fillId="63" borderId="124" xfId="0" applyFont="1" applyFill="1" applyBorder="1" applyAlignment="1">
      <alignment horizontal="center" wrapText="1"/>
    </xf>
    <xf numFmtId="0" fontId="78" fillId="63" borderId="113" xfId="0" applyFont="1" applyFill="1" applyBorder="1" applyAlignment="1">
      <alignment horizontal="center"/>
    </xf>
    <xf numFmtId="0" fontId="78" fillId="63" borderId="128" xfId="0" applyFont="1" applyFill="1" applyBorder="1" applyAlignment="1">
      <alignment horizontal="center"/>
    </xf>
    <xf numFmtId="0" fontId="16" fillId="0" borderId="29" xfId="0" applyFont="1" applyFill="1" applyBorder="1" applyAlignment="1">
      <alignment horizontal="left" vertical="top" wrapText="1"/>
    </xf>
    <xf numFmtId="0" fontId="78" fillId="0" borderId="124" xfId="0" applyFont="1" applyBorder="1" applyAlignment="1">
      <alignment horizontal="center" vertical="center"/>
    </xf>
    <xf numFmtId="0" fontId="5" fillId="81" borderId="124" xfId="0" applyFont="1" applyFill="1" applyBorder="1" applyAlignment="1">
      <alignment horizontal="left" vertical="center" wrapText="1"/>
    </xf>
    <xf numFmtId="0" fontId="5" fillId="81" borderId="113" xfId="0" applyFont="1" applyFill="1" applyBorder="1" applyAlignment="1">
      <alignment horizontal="left" vertical="center" wrapText="1"/>
    </xf>
    <xf numFmtId="0" fontId="5" fillId="81" borderId="128" xfId="0" applyFont="1" applyFill="1" applyBorder="1" applyAlignment="1">
      <alignment horizontal="left" vertical="center" wrapText="1"/>
    </xf>
    <xf numFmtId="0" fontId="17" fillId="0" borderId="124" xfId="0" applyFont="1" applyFill="1" applyBorder="1" applyAlignment="1">
      <alignment horizontal="left" vertical="center" wrapText="1"/>
    </xf>
    <xf numFmtId="0" fontId="17" fillId="0" borderId="113" xfId="0" applyFont="1" applyFill="1" applyBorder="1" applyAlignment="1">
      <alignment horizontal="left" vertical="center" wrapText="1"/>
    </xf>
    <xf numFmtId="0" fontId="78" fillId="79" borderId="124" xfId="0" applyFont="1" applyFill="1" applyBorder="1" applyAlignment="1">
      <alignment horizontal="center" vertical="center" wrapText="1"/>
    </xf>
    <xf numFmtId="0" fontId="78" fillId="79" borderId="13" xfId="0" applyFont="1" applyFill="1" applyBorder="1" applyAlignment="1">
      <alignment horizontal="center" vertical="center" wrapText="1"/>
    </xf>
    <xf numFmtId="0" fontId="78" fillId="79" borderId="13" xfId="0" applyFont="1" applyFill="1" applyBorder="1" applyAlignment="1">
      <alignment horizontal="center" vertical="center"/>
    </xf>
    <xf numFmtId="0" fontId="78" fillId="78" borderId="13" xfId="0" applyFont="1" applyFill="1" applyBorder="1" applyAlignment="1">
      <alignment horizontal="center" wrapText="1"/>
    </xf>
    <xf numFmtId="0" fontId="78" fillId="78" borderId="13" xfId="0" applyFont="1" applyFill="1" applyBorder="1" applyAlignment="1">
      <alignment horizontal="center"/>
    </xf>
    <xf numFmtId="0" fontId="78" fillId="63" borderId="13" xfId="0" applyFont="1" applyFill="1" applyBorder="1" applyAlignment="1">
      <alignment horizontal="center" wrapText="1"/>
    </xf>
    <xf numFmtId="0" fontId="16" fillId="0" borderId="137" xfId="0" applyFont="1" applyBorder="1" applyAlignment="1">
      <alignment horizontal="left" vertical="top" wrapText="1"/>
    </xf>
    <xf numFmtId="0" fontId="4" fillId="0" borderId="124" xfId="0" applyFont="1" applyFill="1" applyBorder="1" applyAlignment="1">
      <alignment horizontal="left" vertical="center" wrapText="1"/>
    </xf>
    <xf numFmtId="0" fontId="4" fillId="0" borderId="113" xfId="0" applyFont="1" applyFill="1" applyBorder="1" applyAlignment="1">
      <alignment horizontal="left" vertical="center" wrapText="1"/>
    </xf>
    <xf numFmtId="0" fontId="78" fillId="79" borderId="124" xfId="0" applyFont="1" applyFill="1" applyBorder="1" applyAlignment="1">
      <alignment horizontal="center"/>
    </xf>
    <xf numFmtId="0" fontId="78" fillId="63" borderId="112" xfId="0" applyFont="1" applyFill="1" applyBorder="1" applyAlignment="1">
      <alignment horizontal="center" vertical="center" wrapText="1"/>
    </xf>
    <xf numFmtId="0" fontId="78" fillId="78" borderId="112" xfId="0" applyFont="1" applyFill="1" applyBorder="1" applyAlignment="1">
      <alignment horizontal="center" wrapText="1"/>
    </xf>
    <xf numFmtId="0" fontId="78" fillId="78" borderId="112" xfId="0" applyFont="1" applyFill="1" applyBorder="1" applyAlignment="1">
      <alignment horizontal="center"/>
    </xf>
    <xf numFmtId="0" fontId="3" fillId="0" borderId="137" xfId="0" applyFont="1" applyBorder="1" applyAlignment="1">
      <alignment horizontal="left" vertical="top" wrapText="1"/>
    </xf>
    <xf numFmtId="0" fontId="16" fillId="0" borderId="124" xfId="0" applyFont="1" applyFill="1" applyBorder="1" applyAlignment="1">
      <alignment horizontal="center" vertical="center" wrapText="1"/>
    </xf>
    <xf numFmtId="0" fontId="16" fillId="0" borderId="113" xfId="0" applyFont="1" applyFill="1" applyBorder="1" applyAlignment="1">
      <alignment horizontal="center" vertical="center" wrapText="1"/>
    </xf>
    <xf numFmtId="0" fontId="16" fillId="0" borderId="137" xfId="0" applyFont="1" applyFill="1" applyBorder="1" applyAlignment="1">
      <alignment horizontal="center" vertical="center" wrapText="1"/>
    </xf>
    <xf numFmtId="0" fontId="5" fillId="0" borderId="124" xfId="0" applyFont="1" applyFill="1" applyBorder="1" applyAlignment="1">
      <alignment horizontal="left" vertical="center" wrapText="1"/>
    </xf>
    <xf numFmtId="0" fontId="5" fillId="0" borderId="113" xfId="0" applyFont="1" applyFill="1" applyBorder="1" applyAlignment="1">
      <alignment horizontal="left" vertical="center" wrapText="1"/>
    </xf>
    <xf numFmtId="0" fontId="5" fillId="0" borderId="128" xfId="0" applyFont="1" applyFill="1" applyBorder="1" applyAlignment="1">
      <alignment horizontal="left" vertical="center" wrapText="1"/>
    </xf>
    <xf numFmtId="0" fontId="78" fillId="78" borderId="137" xfId="0" applyFont="1" applyFill="1" applyBorder="1" applyAlignment="1">
      <alignment horizontal="center" wrapText="1"/>
    </xf>
    <xf numFmtId="0" fontId="29" fillId="61" borderId="0" xfId="0" applyFont="1" applyFill="1" applyAlignment="1">
      <alignment horizontal="left" vertical="top" wrapText="1"/>
    </xf>
    <xf numFmtId="0" fontId="25" fillId="0" borderId="113" xfId="0" applyFont="1" applyFill="1" applyBorder="1" applyAlignment="1">
      <alignment horizontal="left" vertical="top" wrapText="1"/>
    </xf>
    <xf numFmtId="0" fontId="25" fillId="0" borderId="128" xfId="0" applyFont="1" applyFill="1" applyBorder="1" applyAlignment="1">
      <alignment horizontal="left" vertical="top" wrapText="1"/>
    </xf>
    <xf numFmtId="0" fontId="78" fillId="79" borderId="137" xfId="0" applyFont="1" applyFill="1" applyBorder="1" applyAlignment="1">
      <alignment horizontal="center" wrapText="1"/>
    </xf>
    <xf numFmtId="0" fontId="78" fillId="0" borderId="0" xfId="0" applyFont="1" applyAlignment="1">
      <alignment horizontal="center" wrapText="1"/>
    </xf>
    <xf numFmtId="0" fontId="78" fillId="78" borderId="112" xfId="0" applyFont="1" applyFill="1" applyBorder="1" applyAlignment="1">
      <alignment horizontal="center" vertical="center" wrapText="1"/>
    </xf>
    <xf numFmtId="0" fontId="78" fillId="78" borderId="112" xfId="0" applyFont="1" applyFill="1" applyBorder="1" applyAlignment="1">
      <alignment horizontal="center" vertical="center"/>
    </xf>
    <xf numFmtId="0" fontId="78" fillId="63" borderId="119" xfId="0" applyFont="1" applyFill="1" applyBorder="1" applyAlignment="1">
      <alignment horizontal="center" vertical="center" wrapText="1"/>
    </xf>
    <xf numFmtId="0" fontId="5" fillId="81" borderId="124" xfId="0" applyFont="1" applyFill="1" applyBorder="1" applyAlignment="1">
      <alignment horizontal="center" vertical="center" wrapText="1"/>
    </xf>
    <xf numFmtId="0" fontId="5" fillId="81" borderId="113" xfId="0" applyFont="1" applyFill="1" applyBorder="1" applyAlignment="1">
      <alignment horizontal="center" vertical="center" wrapText="1"/>
    </xf>
    <xf numFmtId="0" fontId="5" fillId="81" borderId="128" xfId="0" applyFont="1" applyFill="1" applyBorder="1" applyAlignment="1">
      <alignment horizontal="center" vertical="center" wrapText="1"/>
    </xf>
    <xf numFmtId="0" fontId="78" fillId="78" borderId="124" xfId="0" applyFont="1" applyFill="1" applyBorder="1" applyAlignment="1">
      <alignment horizontal="center" vertical="center" wrapText="1"/>
    </xf>
    <xf numFmtId="0" fontId="78" fillId="78" borderId="113" xfId="0" applyFont="1" applyFill="1" applyBorder="1" applyAlignment="1">
      <alignment horizontal="center" vertical="center"/>
    </xf>
    <xf numFmtId="0" fontId="78" fillId="78" borderId="128" xfId="0" applyFont="1" applyFill="1" applyBorder="1" applyAlignment="1">
      <alignment horizontal="center" vertical="center"/>
    </xf>
    <xf numFmtId="0" fontId="3" fillId="0" borderId="112" xfId="0" applyFont="1" applyBorder="1" applyAlignment="1">
      <alignment vertical="top" wrapText="1"/>
    </xf>
    <xf numFmtId="0" fontId="78" fillId="63" borderId="16" xfId="0" applyFont="1" applyFill="1" applyBorder="1" applyAlignment="1">
      <alignment horizontal="center" vertical="center" wrapText="1"/>
    </xf>
    <xf numFmtId="0" fontId="78" fillId="63" borderId="14" xfId="0" applyFont="1" applyFill="1" applyBorder="1" applyAlignment="1">
      <alignment horizontal="center" vertical="center" wrapText="1"/>
    </xf>
    <xf numFmtId="0" fontId="78" fillId="63" borderId="105" xfId="0" applyFont="1" applyFill="1" applyBorder="1" applyAlignment="1">
      <alignment horizontal="center" vertical="center" wrapText="1"/>
    </xf>
    <xf numFmtId="0" fontId="5" fillId="81" borderId="137" xfId="0" applyFont="1" applyFill="1" applyBorder="1" applyAlignment="1">
      <alignment horizontal="center" vertical="center" wrapText="1"/>
    </xf>
    <xf numFmtId="0" fontId="207" fillId="0" borderId="0" xfId="0" applyFont="1" applyFill="1" applyAlignment="1">
      <alignment horizontal="left" vertical="top" wrapText="1"/>
    </xf>
    <xf numFmtId="0" fontId="78" fillId="79" borderId="112" xfId="0" applyFont="1" applyFill="1" applyBorder="1" applyAlignment="1">
      <alignment horizontal="center" vertical="center" wrapText="1"/>
    </xf>
    <xf numFmtId="0" fontId="78" fillId="79" borderId="112" xfId="0" applyFont="1" applyFill="1" applyBorder="1" applyAlignment="1">
      <alignment horizontal="center" vertical="center"/>
    </xf>
    <xf numFmtId="0" fontId="17" fillId="79" borderId="112" xfId="0" applyFont="1" applyFill="1" applyBorder="1" applyAlignment="1">
      <alignment horizontal="center" vertical="center" wrapText="1"/>
    </xf>
    <xf numFmtId="0" fontId="17" fillId="79" borderId="112" xfId="0" applyFont="1" applyFill="1" applyBorder="1" applyAlignment="1">
      <alignment horizontal="center" vertical="center"/>
    </xf>
    <xf numFmtId="0" fontId="78" fillId="0" borderId="16" xfId="0" applyFont="1" applyBorder="1" applyAlignment="1">
      <alignment horizontal="center" vertical="center"/>
    </xf>
    <xf numFmtId="0" fontId="78" fillId="0" borderId="139" xfId="0" applyFont="1" applyBorder="1" applyAlignment="1">
      <alignment horizontal="center" vertical="center"/>
    </xf>
    <xf numFmtId="0" fontId="16" fillId="0" borderId="112" xfId="0" applyFont="1" applyBorder="1" applyAlignment="1">
      <alignment vertical="top" wrapText="1"/>
    </xf>
    <xf numFmtId="0" fontId="29" fillId="60" borderId="0" xfId="0" applyFont="1" applyFill="1" applyAlignment="1">
      <alignment horizontal="left" vertical="top" wrapText="1"/>
    </xf>
    <xf numFmtId="0" fontId="78" fillId="0" borderId="113" xfId="0" applyFont="1" applyBorder="1" applyAlignment="1">
      <alignment horizontal="center" wrapText="1"/>
    </xf>
    <xf numFmtId="0" fontId="201" fillId="0" borderId="124" xfId="0" applyFont="1" applyBorder="1" applyAlignment="1">
      <alignment horizontal="left" vertical="top"/>
    </xf>
    <xf numFmtId="0" fontId="16" fillId="0" borderId="112" xfId="0" applyFont="1" applyFill="1" applyBorder="1" applyAlignment="1">
      <alignment vertical="top" wrapText="1"/>
    </xf>
    <xf numFmtId="0" fontId="18" fillId="0" borderId="112" xfId="0" applyFont="1" applyBorder="1" applyAlignment="1">
      <alignment horizontal="left" vertical="center" wrapText="1"/>
    </xf>
    <xf numFmtId="0" fontId="5" fillId="0" borderId="124" xfId="0" applyFont="1" applyBorder="1" applyAlignment="1">
      <alignment horizontal="left" vertical="center" wrapText="1"/>
    </xf>
    <xf numFmtId="0" fontId="5" fillId="0" borderId="113" xfId="0" applyFont="1" applyBorder="1" applyAlignment="1">
      <alignment horizontal="left" vertical="center" wrapText="1"/>
    </xf>
    <xf numFmtId="0" fontId="5" fillId="0" borderId="128" xfId="0" applyFont="1" applyBorder="1" applyAlignment="1">
      <alignment horizontal="left" vertical="center" wrapText="1"/>
    </xf>
    <xf numFmtId="0" fontId="87" fillId="60" borderId="112" xfId="0" applyFont="1" applyFill="1" applyBorder="1" applyAlignment="1">
      <alignment vertical="top" wrapText="1"/>
    </xf>
    <xf numFmtId="0" fontId="87" fillId="60" borderId="112" xfId="0" applyFont="1" applyFill="1" applyBorder="1" applyAlignment="1">
      <alignment horizontal="left" vertical="top" wrapText="1"/>
    </xf>
    <xf numFmtId="0" fontId="166" fillId="0" borderId="119" xfId="0" applyFont="1" applyFill="1" applyBorder="1" applyAlignment="1">
      <alignment horizontal="left" vertical="top" wrapText="1"/>
    </xf>
    <xf numFmtId="0" fontId="166" fillId="0" borderId="29" xfId="0" applyFont="1" applyFill="1" applyBorder="1" applyAlignment="1">
      <alignment horizontal="left" vertical="top" wrapText="1"/>
    </xf>
    <xf numFmtId="0" fontId="166" fillId="0" borderId="124" xfId="0" applyFont="1" applyFill="1" applyBorder="1" applyAlignment="1">
      <alignment horizontal="left" vertical="top" wrapText="1"/>
    </xf>
    <xf numFmtId="0" fontId="166" fillId="0" borderId="137" xfId="0" applyFont="1" applyFill="1" applyBorder="1" applyAlignment="1">
      <alignment horizontal="left" vertical="top" wrapText="1"/>
    </xf>
    <xf numFmtId="0" fontId="78" fillId="79" borderId="113" xfId="0" applyFont="1" applyFill="1" applyBorder="1" applyAlignment="1">
      <alignment horizontal="center" vertical="center" wrapText="1"/>
    </xf>
    <xf numFmtId="0" fontId="18" fillId="0" borderId="12" xfId="0" applyFont="1" applyBorder="1" applyAlignment="1">
      <alignment horizontal="left" vertical="center" wrapText="1"/>
    </xf>
    <xf numFmtId="0" fontId="18" fillId="0" borderId="0" xfId="0" applyFont="1" applyAlignment="1">
      <alignment horizontal="left" vertical="center" wrapText="1"/>
    </xf>
    <xf numFmtId="0" fontId="18" fillId="0" borderId="17" xfId="0" applyFont="1" applyBorder="1" applyAlignment="1">
      <alignment horizontal="left" vertical="center" wrapText="1"/>
    </xf>
    <xf numFmtId="0" fontId="18" fillId="81" borderId="124" xfId="0" applyFont="1" applyFill="1" applyBorder="1" applyAlignment="1">
      <alignment horizontal="left" vertical="center" wrapText="1"/>
    </xf>
    <xf numFmtId="0" fontId="18" fillId="81" borderId="113" xfId="0" applyFont="1" applyFill="1" applyBorder="1" applyAlignment="1">
      <alignment horizontal="left" vertical="center" wrapText="1"/>
    </xf>
    <xf numFmtId="0" fontId="18" fillId="81" borderId="128" xfId="0" applyFont="1" applyFill="1" applyBorder="1" applyAlignment="1">
      <alignment horizontal="left" vertical="center" wrapText="1"/>
    </xf>
    <xf numFmtId="0" fontId="17" fillId="0" borderId="112" xfId="0" applyFont="1" applyBorder="1" applyAlignment="1">
      <alignment horizontal="left" vertical="top" wrapText="1"/>
    </xf>
    <xf numFmtId="0" fontId="200" fillId="0" borderId="124" xfId="0" applyFont="1" applyBorder="1" applyAlignment="1">
      <alignment horizontal="left" vertical="top" wrapText="1"/>
    </xf>
    <xf numFmtId="0" fontId="17" fillId="0" borderId="124" xfId="0" applyFont="1" applyBorder="1" applyAlignment="1">
      <alignment horizontal="left" vertical="top" wrapText="1"/>
    </xf>
    <xf numFmtId="0" fontId="17" fillId="0" borderId="113" xfId="0" applyFont="1" applyBorder="1" applyAlignment="1">
      <alignment horizontal="left" vertical="top" wrapText="1"/>
    </xf>
    <xf numFmtId="0" fontId="17" fillId="0" borderId="137" xfId="0" applyFont="1" applyBorder="1" applyAlignment="1">
      <alignment horizontal="left" vertical="top" wrapText="1"/>
    </xf>
    <xf numFmtId="0" fontId="3" fillId="61" borderId="119" xfId="0" applyFont="1" applyFill="1" applyBorder="1" applyAlignment="1">
      <alignment horizontal="left" vertical="top" wrapText="1"/>
    </xf>
    <xf numFmtId="0" fontId="3" fillId="61" borderId="29" xfId="0" applyFont="1" applyFill="1" applyBorder="1" applyAlignment="1">
      <alignment horizontal="left" vertical="top" wrapText="1"/>
    </xf>
    <xf numFmtId="0" fontId="78" fillId="63" borderId="124" xfId="0" applyFont="1" applyFill="1" applyBorder="1" applyAlignment="1">
      <alignment horizontal="center" vertical="center" wrapText="1"/>
    </xf>
    <xf numFmtId="0" fontId="78" fillId="63" borderId="128" xfId="0" applyFont="1" applyFill="1" applyBorder="1" applyAlignment="1">
      <alignment horizontal="center" vertical="center" wrapText="1"/>
    </xf>
    <xf numFmtId="0" fontId="16" fillId="0" borderId="124" xfId="0" applyFont="1" applyBorder="1" applyAlignment="1">
      <alignment vertical="top" wrapText="1"/>
    </xf>
    <xf numFmtId="0" fontId="16" fillId="0" borderId="137" xfId="0" applyFont="1" applyBorder="1" applyAlignment="1">
      <alignment vertical="top" wrapText="1"/>
    </xf>
    <xf numFmtId="0" fontId="166" fillId="0" borderId="124" xfId="0" applyFont="1" applyFill="1" applyBorder="1" applyAlignment="1">
      <alignment vertical="top" wrapText="1"/>
    </xf>
    <xf numFmtId="0" fontId="166" fillId="0" borderId="137" xfId="0" applyFont="1" applyFill="1" applyBorder="1" applyAlignment="1">
      <alignment vertical="top" wrapText="1"/>
    </xf>
    <xf numFmtId="0" fontId="129" fillId="0" borderId="0" xfId="0" applyFont="1" applyAlignment="1">
      <alignment horizontal="left" vertical="top" wrapText="1"/>
    </xf>
    <xf numFmtId="0" fontId="78" fillId="63" borderId="113" xfId="0" applyFont="1" applyFill="1" applyBorder="1" applyAlignment="1">
      <alignment horizontal="center" vertical="center" wrapText="1"/>
    </xf>
    <xf numFmtId="0" fontId="88" fillId="0" borderId="112" xfId="0" applyFont="1" applyBorder="1"/>
    <xf numFmtId="0" fontId="0" fillId="0" borderId="124" xfId="0" applyBorder="1"/>
    <xf numFmtId="0" fontId="88" fillId="0" borderId="124" xfId="0" applyFont="1" applyBorder="1" applyAlignment="1">
      <alignment horizontal="center"/>
    </xf>
    <xf numFmtId="0" fontId="88" fillId="0" borderId="113" xfId="0" applyFont="1" applyBorder="1" applyAlignment="1">
      <alignment horizontal="center"/>
    </xf>
    <xf numFmtId="0" fontId="88" fillId="0" borderId="128" xfId="0" applyFont="1" applyBorder="1" applyAlignment="1">
      <alignment horizontal="center"/>
    </xf>
    <xf numFmtId="0" fontId="164" fillId="60" borderId="0" xfId="0" applyFont="1" applyFill="1" applyAlignment="1">
      <alignment horizontal="left" vertical="top" wrapText="1"/>
    </xf>
    <xf numFmtId="0" fontId="17" fillId="60" borderId="124" xfId="0" applyFont="1" applyFill="1" applyBorder="1" applyAlignment="1">
      <alignment horizontal="left" vertical="center" wrapText="1"/>
    </xf>
    <xf numFmtId="0" fontId="17" fillId="60" borderId="113" xfId="0" applyFont="1" applyFill="1" applyBorder="1" applyAlignment="1">
      <alignment horizontal="left" vertical="center" wrapText="1"/>
    </xf>
    <xf numFmtId="0" fontId="17" fillId="0" borderId="124" xfId="0" applyFont="1" applyFill="1" applyBorder="1" applyAlignment="1">
      <alignment horizontal="center" vertical="center" wrapText="1"/>
    </xf>
    <xf numFmtId="0" fontId="17" fillId="0" borderId="113" xfId="0" applyFont="1" applyFill="1" applyBorder="1" applyAlignment="1">
      <alignment horizontal="center" vertical="center"/>
    </xf>
    <xf numFmtId="0" fontId="17" fillId="0" borderId="128" xfId="0" applyFont="1" applyFill="1" applyBorder="1" applyAlignment="1">
      <alignment horizontal="center" vertical="center"/>
    </xf>
    <xf numFmtId="0" fontId="25" fillId="0" borderId="29" xfId="0" quotePrefix="1" applyFont="1" applyBorder="1" applyAlignment="1">
      <alignment horizontal="center" vertical="center" wrapText="1"/>
    </xf>
    <xf numFmtId="0" fontId="25" fillId="0" borderId="29" xfId="0" applyFont="1" applyBorder="1" applyAlignment="1">
      <alignment horizontal="center" vertical="center" wrapText="1"/>
    </xf>
    <xf numFmtId="0" fontId="71" fillId="0" borderId="29" xfId="0" applyFont="1" applyBorder="1" applyAlignment="1">
      <alignment horizontal="center" vertical="center" wrapText="1"/>
    </xf>
    <xf numFmtId="0" fontId="71" fillId="0" borderId="10" xfId="0" applyFont="1" applyBorder="1" applyAlignment="1">
      <alignment horizontal="center" vertical="center" wrapText="1"/>
    </xf>
    <xf numFmtId="0" fontId="79" fillId="0" borderId="29" xfId="0" applyFont="1" applyBorder="1" applyAlignment="1">
      <alignment horizontal="center" vertical="center" wrapText="1"/>
    </xf>
    <xf numFmtId="0" fontId="79" fillId="0" borderId="29" xfId="0" quotePrefix="1" applyFont="1" applyBorder="1" applyAlignment="1">
      <alignment horizontal="center" vertical="center" wrapText="1"/>
    </xf>
    <xf numFmtId="0" fontId="25" fillId="0" borderId="29" xfId="0" quotePrefix="1" applyFont="1" applyFill="1" applyBorder="1" applyAlignment="1">
      <alignment horizontal="center" vertical="center" wrapText="1"/>
    </xf>
    <xf numFmtId="0" fontId="25" fillId="0" borderId="29" xfId="0" applyFont="1" applyFill="1" applyBorder="1" applyAlignment="1">
      <alignment horizontal="center" vertical="center" wrapText="1"/>
    </xf>
    <xf numFmtId="0" fontId="71" fillId="0" borderId="112" xfId="0" applyFont="1" applyBorder="1" applyAlignment="1">
      <alignment horizontal="center" vertical="center" wrapText="1"/>
    </xf>
    <xf numFmtId="0" fontId="71" fillId="0" borderId="112" xfId="0" quotePrefix="1" applyFont="1" applyBorder="1" applyAlignment="1">
      <alignment horizontal="center" vertical="center" wrapText="1"/>
    </xf>
    <xf numFmtId="0" fontId="25" fillId="0" borderId="124" xfId="0" applyFont="1" applyBorder="1" applyAlignment="1">
      <alignment horizontal="center" vertical="center" wrapText="1"/>
    </xf>
    <xf numFmtId="0" fontId="25" fillId="0" borderId="137" xfId="0" applyFont="1" applyBorder="1" applyAlignment="1">
      <alignment horizontal="center" vertical="center"/>
    </xf>
    <xf numFmtId="0" fontId="16" fillId="0" borderId="29" xfId="0" applyFont="1" applyBorder="1" applyAlignment="1">
      <alignment horizontal="center" vertical="center" wrapText="1"/>
    </xf>
    <xf numFmtId="0" fontId="16" fillId="0" borderId="124" xfId="0" quotePrefix="1" applyFont="1" applyBorder="1" applyAlignment="1">
      <alignment horizontal="center" vertical="center"/>
    </xf>
    <xf numFmtId="0" fontId="16" fillId="0" borderId="137" xfId="0" applyFont="1" applyBorder="1" applyAlignment="1">
      <alignment horizontal="center" vertical="center"/>
    </xf>
    <xf numFmtId="0" fontId="16" fillId="0" borderId="124" xfId="0" quotePrefix="1" applyFont="1" applyBorder="1" applyAlignment="1">
      <alignment horizontal="center" vertical="center" wrapText="1"/>
    </xf>
    <xf numFmtId="0" fontId="16" fillId="0" borderId="137" xfId="0" applyFont="1" applyBorder="1" applyAlignment="1">
      <alignment horizontal="center" vertical="center" wrapText="1"/>
    </xf>
    <xf numFmtId="0" fontId="25" fillId="0" borderId="124" xfId="0" quotePrefix="1" applyFont="1" applyBorder="1" applyAlignment="1">
      <alignment horizontal="center" vertical="center"/>
    </xf>
    <xf numFmtId="0" fontId="25" fillId="0" borderId="137" xfId="0" quotePrefix="1" applyFont="1" applyBorder="1" applyAlignment="1">
      <alignment horizontal="center" vertical="center"/>
    </xf>
    <xf numFmtId="0" fontId="79" fillId="0" borderId="112" xfId="0" applyFont="1" applyBorder="1" applyAlignment="1">
      <alignment horizontal="center" vertical="center"/>
    </xf>
    <xf numFmtId="0" fontId="25" fillId="0" borderId="29" xfId="0" applyFont="1" applyBorder="1" applyAlignment="1">
      <alignment horizontal="center" vertical="center"/>
    </xf>
    <xf numFmtId="0" fontId="71" fillId="0" borderId="112" xfId="0" quotePrefix="1" applyFont="1" applyBorder="1" applyAlignment="1">
      <alignment horizontal="center" vertical="center"/>
    </xf>
    <xf numFmtId="10" fontId="79" fillId="0" borderId="29" xfId="0" quotePrefix="1" applyNumberFormat="1" applyFont="1" applyBorder="1" applyAlignment="1">
      <alignment horizontal="center" vertical="center" wrapText="1"/>
    </xf>
    <xf numFmtId="0" fontId="78" fillId="0" borderId="38" xfId="0" applyFont="1" applyBorder="1" applyAlignment="1">
      <alignment horizontal="center" vertical="center" wrapText="1"/>
    </xf>
    <xf numFmtId="0" fontId="78" fillId="0" borderId="25" xfId="0" applyFont="1" applyBorder="1" applyAlignment="1">
      <alignment horizontal="center" vertical="center"/>
    </xf>
    <xf numFmtId="0" fontId="25" fillId="0" borderId="137" xfId="0" applyFont="1" applyBorder="1" applyAlignment="1">
      <alignment horizontal="center" vertical="center" wrapText="1"/>
    </xf>
    <xf numFmtId="0" fontId="79" fillId="0" borderId="112" xfId="0" applyFont="1" applyBorder="1" applyAlignment="1">
      <alignment horizontal="center" vertical="center" wrapText="1"/>
    </xf>
    <xf numFmtId="0" fontId="71" fillId="0" borderId="29" xfId="0" quotePrefix="1" applyFont="1" applyBorder="1" applyAlignment="1">
      <alignment horizontal="center" vertical="center"/>
    </xf>
    <xf numFmtId="0" fontId="71" fillId="0" borderId="29" xfId="0" applyFont="1" applyBorder="1" applyAlignment="1">
      <alignment horizontal="center" vertical="center"/>
    </xf>
    <xf numFmtId="0" fontId="198" fillId="0" borderId="124" xfId="0" applyFont="1" applyBorder="1" applyAlignment="1">
      <alignment horizontal="center" vertical="center"/>
    </xf>
    <xf numFmtId="0" fontId="198" fillId="0" borderId="137" xfId="0" applyFont="1" applyBorder="1" applyAlignment="1">
      <alignment horizontal="center" vertical="center"/>
    </xf>
    <xf numFmtId="0" fontId="78" fillId="0" borderId="131" xfId="0" applyFont="1" applyBorder="1" applyAlignment="1">
      <alignment horizontal="center" vertical="center" wrapText="1"/>
    </xf>
    <xf numFmtId="0" fontId="78" fillId="0" borderId="132" xfId="0" applyFont="1" applyBorder="1" applyAlignment="1">
      <alignment horizontal="center" vertical="center"/>
    </xf>
    <xf numFmtId="0" fontId="71" fillId="0" borderId="124" xfId="0" applyFont="1" applyBorder="1" applyAlignment="1">
      <alignment horizontal="center" vertical="center" wrapText="1"/>
    </xf>
    <xf numFmtId="0" fontId="71" fillId="0" borderId="137" xfId="0" applyFont="1" applyBorder="1" applyAlignment="1">
      <alignment horizontal="center" vertical="center" wrapText="1"/>
    </xf>
    <xf numFmtId="0" fontId="93" fillId="0" borderId="0" xfId="0" applyFont="1" applyAlignment="1">
      <alignment horizontal="left" vertical="top"/>
    </xf>
    <xf numFmtId="0" fontId="78" fillId="0" borderId="30" xfId="0" applyFont="1" applyBorder="1" applyAlignment="1">
      <alignment horizontal="center" vertical="center" wrapText="1"/>
    </xf>
    <xf numFmtId="0" fontId="93" fillId="0" borderId="19" xfId="0" applyFont="1" applyBorder="1" applyAlignment="1">
      <alignment horizontal="left" vertical="top"/>
    </xf>
    <xf numFmtId="0" fontId="71" fillId="76" borderId="121" xfId="0" applyFont="1" applyFill="1" applyBorder="1" applyAlignment="1">
      <alignment horizontal="center" vertical="center"/>
    </xf>
    <xf numFmtId="0" fontId="71" fillId="76" borderId="113" xfId="0" applyFont="1" applyFill="1" applyBorder="1" applyAlignment="1">
      <alignment horizontal="center" vertical="center"/>
    </xf>
    <xf numFmtId="0" fontId="71" fillId="76" borderId="128" xfId="0" applyFont="1" applyFill="1" applyBorder="1" applyAlignment="1">
      <alignment horizontal="center" vertical="center"/>
    </xf>
    <xf numFmtId="0" fontId="128" fillId="0" borderId="124" xfId="0" applyFont="1" applyBorder="1" applyAlignment="1">
      <alignment horizontal="left" vertical="center" wrapText="1"/>
    </xf>
    <xf numFmtId="0" fontId="128" fillId="0" borderId="114" xfId="0" applyFont="1" applyBorder="1" applyAlignment="1">
      <alignment horizontal="left" vertical="center" wrapText="1"/>
    </xf>
    <xf numFmtId="0" fontId="49" fillId="24" borderId="50" xfId="0" applyFont="1" applyFill="1" applyBorder="1" applyAlignment="1">
      <alignment horizontal="left" vertical="center" wrapText="1"/>
    </xf>
    <xf numFmtId="0" fontId="49" fillId="60" borderId="50" xfId="0" applyFont="1" applyFill="1" applyBorder="1" applyAlignment="1">
      <alignment horizontal="left" vertical="center" wrapText="1"/>
    </xf>
    <xf numFmtId="0" fontId="49" fillId="60" borderId="30" xfId="0" applyFont="1" applyFill="1" applyBorder="1" applyAlignment="1">
      <alignment horizontal="left" vertical="center" wrapText="1"/>
    </xf>
    <xf numFmtId="0" fontId="13" fillId="0" borderId="19" xfId="198" applyBorder="1" applyAlignment="1">
      <alignment horizontal="left" vertical="center" wrapText="1"/>
      <protection locked="0"/>
    </xf>
    <xf numFmtId="0" fontId="17" fillId="66" borderId="113" xfId="0" applyFont="1" applyFill="1" applyBorder="1" applyAlignment="1">
      <alignment horizontal="left" vertical="center" wrapText="1"/>
    </xf>
    <xf numFmtId="0" fontId="95" fillId="0" borderId="124" xfId="0" applyFont="1" applyBorder="1" applyAlignment="1">
      <alignment horizontal="left" vertical="center" wrapText="1"/>
    </xf>
    <xf numFmtId="0" fontId="95" fillId="0" borderId="114" xfId="0" applyFont="1" applyBorder="1" applyAlignment="1">
      <alignment horizontal="left" vertical="center" wrapText="1"/>
    </xf>
    <xf numFmtId="0" fontId="23" fillId="0" borderId="0" xfId="0" applyFont="1" applyAlignment="1">
      <alignment horizontal="center"/>
    </xf>
    <xf numFmtId="0" fontId="28" fillId="0" borderId="153" xfId="0" applyFont="1" applyBorder="1" applyAlignment="1">
      <alignment horizontal="center" vertical="center" wrapText="1"/>
    </xf>
    <xf numFmtId="0" fontId="28" fillId="0" borderId="124"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3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2" xfId="0" applyFont="1" applyBorder="1" applyAlignment="1">
      <alignment horizontal="center" vertical="center"/>
    </xf>
    <xf numFmtId="0" fontId="28" fillId="0" borderId="29" xfId="0" applyFont="1" applyBorder="1" applyAlignment="1">
      <alignment horizontal="center" vertical="center"/>
    </xf>
    <xf numFmtId="0" fontId="28" fillId="23" borderId="112" xfId="0" applyFont="1" applyFill="1" applyBorder="1" applyAlignment="1">
      <alignment vertical="center" wrapText="1"/>
    </xf>
    <xf numFmtId="0" fontId="108" fillId="23" borderId="112" xfId="0" applyFont="1" applyFill="1" applyBorder="1"/>
    <xf numFmtId="0" fontId="16" fillId="0" borderId="124" xfId="0" applyFont="1" applyBorder="1" applyAlignment="1">
      <alignment horizontal="left" vertical="center" wrapText="1"/>
    </xf>
    <xf numFmtId="0" fontId="17" fillId="0" borderId="137" xfId="0" applyFont="1" applyBorder="1" applyAlignment="1">
      <alignment horizontal="left" vertical="center" wrapText="1"/>
    </xf>
    <xf numFmtId="0" fontId="29" fillId="71" borderId="25" xfId="0" applyFont="1" applyFill="1" applyBorder="1" applyAlignment="1">
      <alignment horizontal="center" vertical="center" wrapText="1"/>
    </xf>
    <xf numFmtId="0" fontId="49" fillId="23" borderId="104" xfId="357" applyFont="1" applyFill="1" applyBorder="1" applyAlignment="1">
      <alignment horizontal="center" vertical="center" wrapText="1"/>
    </xf>
    <xf numFmtId="0" fontId="49" fillId="23" borderId="33" xfId="357" applyFont="1" applyFill="1" applyBorder="1" applyAlignment="1">
      <alignment horizontal="center" vertical="center" wrapText="1"/>
    </xf>
    <xf numFmtId="0" fontId="49" fillId="23" borderId="103" xfId="357" applyFont="1" applyFill="1" applyBorder="1" applyAlignment="1">
      <alignment horizontal="center" vertical="center" wrapText="1"/>
    </xf>
    <xf numFmtId="0" fontId="3" fillId="0" borderId="121" xfId="0" applyFont="1" applyBorder="1" applyAlignment="1">
      <alignment horizontal="left" vertical="top" wrapText="1"/>
    </xf>
    <xf numFmtId="0" fontId="28" fillId="0" borderId="121" xfId="0" applyFont="1" applyBorder="1" applyAlignment="1">
      <alignment horizontal="left" vertical="center" wrapText="1"/>
    </xf>
    <xf numFmtId="0" fontId="28" fillId="0" borderId="113" xfId="0" applyFont="1" applyBorder="1" applyAlignment="1">
      <alignment horizontal="left" vertical="center" wrapText="1"/>
    </xf>
    <xf numFmtId="0" fontId="28" fillId="0" borderId="114" xfId="0" applyFont="1" applyBorder="1" applyAlignment="1">
      <alignment horizontal="left" vertical="center" wrapText="1"/>
    </xf>
    <xf numFmtId="0" fontId="5" fillId="62" borderId="40" xfId="0" applyFont="1" applyFill="1" applyBorder="1" applyAlignment="1">
      <alignment horizontal="center" vertical="center" wrapText="1"/>
    </xf>
    <xf numFmtId="0" fontId="5" fillId="62" borderId="35" xfId="0" applyFont="1" applyFill="1" applyBorder="1" applyAlignment="1">
      <alignment horizontal="center" vertical="center"/>
    </xf>
    <xf numFmtId="0" fontId="5" fillId="62" borderId="41" xfId="0" applyFont="1" applyFill="1" applyBorder="1" applyAlignment="1">
      <alignment horizontal="center" vertical="center"/>
    </xf>
    <xf numFmtId="0" fontId="5" fillId="62" borderId="52" xfId="0" applyFont="1" applyFill="1" applyBorder="1" applyAlignment="1">
      <alignment horizontal="center" vertical="center"/>
    </xf>
    <xf numFmtId="0" fontId="5" fillId="62" borderId="19" xfId="0" applyFont="1" applyFill="1" applyBorder="1" applyAlignment="1">
      <alignment horizontal="center" vertical="center"/>
    </xf>
    <xf numFmtId="0" fontId="5" fillId="62" borderId="26" xfId="0" applyFont="1" applyFill="1" applyBorder="1" applyAlignment="1">
      <alignment horizontal="center" vertical="center"/>
    </xf>
    <xf numFmtId="0" fontId="5" fillId="62" borderId="83" xfId="0" applyFont="1" applyFill="1" applyBorder="1" applyAlignment="1">
      <alignment horizontal="left" vertical="center"/>
    </xf>
    <xf numFmtId="0" fontId="5" fillId="62" borderId="58" xfId="0" applyFont="1" applyFill="1" applyBorder="1" applyAlignment="1">
      <alignment horizontal="left" vertical="center"/>
    </xf>
    <xf numFmtId="0" fontId="3" fillId="61" borderId="112" xfId="0" applyFont="1" applyFill="1" applyBorder="1" applyAlignment="1">
      <alignment horizontal="left" vertical="top" wrapText="1"/>
    </xf>
    <xf numFmtId="0" fontId="16" fillId="0" borderId="112" xfId="0" applyFont="1" applyBorder="1" applyAlignment="1">
      <alignment horizontal="left" vertical="top"/>
    </xf>
    <xf numFmtId="0" fontId="16" fillId="0" borderId="127" xfId="0" applyFont="1" applyBorder="1" applyAlignment="1">
      <alignment horizontal="left" vertical="top"/>
    </xf>
    <xf numFmtId="0" fontId="5" fillId="0" borderId="112" xfId="0" applyFont="1" applyBorder="1" applyAlignment="1">
      <alignment horizontal="left" vertical="center"/>
    </xf>
    <xf numFmtId="0" fontId="5" fillId="0" borderId="127" xfId="0" applyFont="1" applyBorder="1" applyAlignment="1">
      <alignment horizontal="left" vertical="center"/>
    </xf>
    <xf numFmtId="10" fontId="16" fillId="0" borderId="112" xfId="0" applyNumberFormat="1" applyFont="1" applyBorder="1" applyAlignment="1">
      <alignment horizontal="left" vertical="top"/>
    </xf>
    <xf numFmtId="10" fontId="16" fillId="0" borderId="127" xfId="0" applyNumberFormat="1" applyFont="1" applyBorder="1" applyAlignment="1">
      <alignment horizontal="left" vertical="top"/>
    </xf>
    <xf numFmtId="0" fontId="5" fillId="0" borderId="29" xfId="0" applyFont="1" applyBorder="1" applyAlignment="1">
      <alignment horizontal="left" vertical="center"/>
    </xf>
    <xf numFmtId="0" fontId="5" fillId="0" borderId="85" xfId="0" applyFont="1" applyBorder="1" applyAlignment="1">
      <alignment horizontal="left" vertical="center"/>
    </xf>
    <xf numFmtId="0" fontId="3" fillId="61" borderId="116" xfId="0" applyFont="1" applyFill="1" applyBorder="1" applyAlignment="1">
      <alignment horizontal="left" vertical="top" wrapText="1"/>
    </xf>
    <xf numFmtId="10" fontId="16" fillId="0" borderId="116" xfId="0" applyNumberFormat="1" applyFont="1" applyBorder="1" applyAlignment="1">
      <alignment horizontal="left" vertical="top"/>
    </xf>
    <xf numFmtId="10" fontId="16" fillId="0" borderId="123" xfId="0" applyNumberFormat="1" applyFont="1" applyBorder="1" applyAlignment="1">
      <alignment horizontal="left" vertical="top"/>
    </xf>
    <xf numFmtId="0" fontId="28" fillId="62" borderId="40" xfId="0" applyFont="1" applyFill="1" applyBorder="1" applyAlignment="1">
      <alignment horizontal="center" vertical="center"/>
    </xf>
    <xf numFmtId="0" fontId="28" fillId="62" borderId="74" xfId="0" applyFont="1" applyFill="1" applyBorder="1" applyAlignment="1">
      <alignment horizontal="center" vertical="center"/>
    </xf>
    <xf numFmtId="0" fontId="28" fillId="62" borderId="34" xfId="0" applyFont="1" applyFill="1" applyBorder="1" applyAlignment="1">
      <alignment horizontal="center" vertical="center"/>
    </xf>
    <xf numFmtId="0" fontId="28" fillId="62" borderId="17" xfId="0" applyFont="1" applyFill="1" applyBorder="1" applyAlignment="1">
      <alignment horizontal="center" vertical="center"/>
    </xf>
    <xf numFmtId="0" fontId="28" fillId="62" borderId="52" xfId="0" applyFont="1" applyFill="1" applyBorder="1" applyAlignment="1">
      <alignment horizontal="center" vertical="center"/>
    </xf>
    <xf numFmtId="0" fontId="28" fillId="62" borderId="53" xfId="0" applyFont="1" applyFill="1" applyBorder="1" applyAlignment="1">
      <alignment horizontal="center" vertical="center"/>
    </xf>
    <xf numFmtId="0" fontId="3" fillId="0" borderId="94" xfId="0" applyFont="1" applyBorder="1" applyAlignment="1">
      <alignment horizontal="left" vertical="top" wrapText="1"/>
    </xf>
    <xf numFmtId="0" fontId="3" fillId="0" borderId="45" xfId="0" applyFont="1" applyBorder="1" applyAlignment="1">
      <alignment horizontal="left" vertical="top" wrapText="1"/>
    </xf>
    <xf numFmtId="0" fontId="3" fillId="0" borderId="56" xfId="0" applyFont="1" applyBorder="1" applyAlignment="1">
      <alignment horizontal="left" vertical="top" wrapText="1"/>
    </xf>
    <xf numFmtId="0" fontId="16" fillId="0" borderId="83" xfId="0" applyFont="1" applyBorder="1" applyAlignment="1">
      <alignment horizontal="left" vertical="top" wrapText="1"/>
    </xf>
    <xf numFmtId="0" fontId="16" fillId="0" borderId="83" xfId="0" applyFont="1" applyBorder="1" applyAlignment="1">
      <alignment horizontal="left" vertical="top"/>
    </xf>
    <xf numFmtId="0" fontId="16" fillId="0" borderId="58" xfId="0" applyFont="1" applyBorder="1" applyAlignment="1">
      <alignment horizontal="left" vertical="top"/>
    </xf>
    <xf numFmtId="0" fontId="49" fillId="68" borderId="38" xfId="0" applyFont="1" applyFill="1" applyBorder="1" applyAlignment="1">
      <alignment horizontal="center" vertical="center" wrapText="1"/>
    </xf>
    <xf numFmtId="0" fontId="49" fillId="68" borderId="30" xfId="0" applyFont="1" applyFill="1" applyBorder="1" applyAlignment="1">
      <alignment horizontal="center" vertical="center" wrapText="1"/>
    </xf>
    <xf numFmtId="0" fontId="49" fillId="68" borderId="25" xfId="0" applyFont="1" applyFill="1" applyBorder="1" applyAlignment="1">
      <alignment horizontal="center" vertical="center" wrapText="1"/>
    </xf>
    <xf numFmtId="10" fontId="3" fillId="61" borderId="116" xfId="0" applyNumberFormat="1" applyFont="1" applyFill="1" applyBorder="1" applyAlignment="1">
      <alignment horizontal="left" vertical="top"/>
    </xf>
    <xf numFmtId="10" fontId="3" fillId="61" borderId="123" xfId="0" applyNumberFormat="1" applyFont="1" applyFill="1" applyBorder="1" applyAlignment="1">
      <alignment horizontal="left" vertical="top"/>
    </xf>
    <xf numFmtId="0" fontId="3" fillId="61" borderId="94" xfId="0" applyFont="1" applyFill="1" applyBorder="1" applyAlignment="1">
      <alignment horizontal="left" vertical="top" wrapText="1"/>
    </xf>
    <xf numFmtId="0" fontId="3" fillId="61" borderId="45" xfId="0" applyFont="1" applyFill="1" applyBorder="1" applyAlignment="1">
      <alignment horizontal="left" vertical="top" wrapText="1"/>
    </xf>
    <xf numFmtId="0" fontId="3" fillId="61" borderId="35" xfId="0" applyFont="1" applyFill="1" applyBorder="1" applyAlignment="1">
      <alignment horizontal="left" vertical="top" wrapText="1"/>
    </xf>
    <xf numFmtId="0" fontId="3" fillId="61" borderId="41" xfId="0" applyFont="1" applyFill="1" applyBorder="1" applyAlignment="1">
      <alignment horizontal="left" vertical="top" wrapText="1"/>
    </xf>
    <xf numFmtId="0" fontId="3" fillId="0" borderId="83" xfId="0" applyFont="1" applyBorder="1" applyAlignment="1">
      <alignment horizontal="left" vertical="top" wrapText="1"/>
    </xf>
    <xf numFmtId="0" fontId="28" fillId="62" borderId="57" xfId="0" applyFont="1" applyFill="1" applyBorder="1" applyAlignment="1">
      <alignment horizontal="center" vertical="center"/>
    </xf>
    <xf numFmtId="0" fontId="28" fillId="62" borderId="83" xfId="0" applyFont="1" applyFill="1" applyBorder="1" applyAlignment="1">
      <alignment horizontal="center" vertical="center"/>
    </xf>
    <xf numFmtId="0" fontId="28" fillId="62" borderId="122" xfId="0" applyFont="1" applyFill="1" applyBorder="1" applyAlignment="1">
      <alignment horizontal="center" vertical="center"/>
    </xf>
    <xf numFmtId="0" fontId="28" fillId="62" borderId="116" xfId="0" applyFont="1" applyFill="1" applyBorder="1" applyAlignment="1">
      <alignment horizontal="center" vertical="center"/>
    </xf>
    <xf numFmtId="0" fontId="3" fillId="61" borderId="73" xfId="0" applyFont="1" applyFill="1" applyBorder="1" applyAlignment="1">
      <alignment horizontal="left" vertical="top" wrapText="1"/>
    </xf>
    <xf numFmtId="0" fontId="28" fillId="62" borderId="86" xfId="0" applyFont="1" applyFill="1" applyBorder="1" applyAlignment="1">
      <alignment horizontal="center" vertical="center"/>
    </xf>
    <xf numFmtId="0" fontId="28" fillId="62" borderId="87" xfId="0" applyFont="1" applyFill="1" applyBorder="1" applyAlignment="1">
      <alignment horizontal="center" vertical="center"/>
    </xf>
    <xf numFmtId="0" fontId="28" fillId="62" borderId="92" xfId="0" applyFont="1" applyFill="1" applyBorder="1" applyAlignment="1">
      <alignment horizontal="center" vertical="center"/>
    </xf>
    <xf numFmtId="0" fontId="28" fillId="62" borderId="93" xfId="0" applyFont="1" applyFill="1" applyBorder="1" applyAlignment="1">
      <alignment horizontal="center" vertical="center"/>
    </xf>
    <xf numFmtId="0" fontId="28" fillId="0" borderId="50" xfId="0" applyFont="1" applyBorder="1" applyAlignment="1">
      <alignment horizontal="center" vertical="center"/>
    </xf>
    <xf numFmtId="0" fontId="28" fillId="0" borderId="30" xfId="0" applyFont="1" applyBorder="1" applyAlignment="1">
      <alignment horizontal="center" vertical="center"/>
    </xf>
    <xf numFmtId="0" fontId="28" fillId="0" borderId="25" xfId="0" applyFont="1" applyBorder="1" applyAlignment="1">
      <alignment horizontal="center" vertical="center"/>
    </xf>
    <xf numFmtId="0" fontId="28" fillId="61" borderId="30" xfId="0" applyFont="1" applyFill="1" applyBorder="1" applyAlignment="1">
      <alignment horizontal="center" vertical="center" wrapText="1"/>
    </xf>
    <xf numFmtId="0" fontId="3" fillId="0" borderId="34" xfId="0" applyFont="1" applyBorder="1" applyAlignment="1">
      <alignment horizontal="left" vertical="top" wrapText="1"/>
    </xf>
    <xf numFmtId="0" fontId="3" fillId="0" borderId="0" xfId="0" applyFont="1" applyAlignment="1">
      <alignment horizontal="left" vertical="top"/>
    </xf>
    <xf numFmtId="0" fontId="5" fillId="62" borderId="92" xfId="0" applyFont="1" applyFill="1" applyBorder="1" applyAlignment="1">
      <alignment horizontal="center" vertical="center" wrapText="1"/>
    </xf>
    <xf numFmtId="0" fontId="5" fillId="62" borderId="93" xfId="0" applyFont="1" applyFill="1" applyBorder="1" applyAlignment="1">
      <alignment horizontal="center" vertical="center"/>
    </xf>
    <xf numFmtId="0" fontId="5" fillId="62" borderId="93" xfId="0" applyFont="1" applyFill="1" applyBorder="1" applyAlignment="1">
      <alignment horizontal="center" vertical="center" wrapText="1"/>
    </xf>
    <xf numFmtId="0" fontId="5" fillId="62" borderId="20" xfId="0" applyFont="1" applyFill="1" applyBorder="1" applyAlignment="1">
      <alignment horizontal="center" vertical="center"/>
    </xf>
    <xf numFmtId="0" fontId="14" fillId="0" borderId="0" xfId="0" applyFont="1" applyAlignment="1">
      <alignment horizontal="left" vertical="center" wrapText="1"/>
    </xf>
    <xf numFmtId="0" fontId="81" fillId="0" borderId="0" xfId="0" applyFont="1" applyAlignment="1">
      <alignment horizontal="left" vertical="center"/>
    </xf>
    <xf numFmtId="0" fontId="16" fillId="0" borderId="0" xfId="0" applyFont="1" applyAlignment="1">
      <alignment horizontal="left"/>
    </xf>
    <xf numFmtId="0" fontId="0" fillId="0" borderId="0" xfId="0" applyAlignment="1">
      <alignment horizontal="left"/>
    </xf>
    <xf numFmtId="0" fontId="14" fillId="0" borderId="0" xfId="0" applyFont="1" applyAlignment="1">
      <alignment horizontal="left" vertical="center"/>
    </xf>
    <xf numFmtId="0" fontId="196" fillId="0" borderId="0" xfId="0" applyFont="1" applyAlignment="1">
      <alignment horizontal="left" vertical="center" wrapText="1"/>
    </xf>
    <xf numFmtId="0" fontId="25" fillId="0" borderId="124" xfId="0" applyFont="1" applyBorder="1" applyAlignment="1">
      <alignment horizontal="left" vertical="center" wrapText="1"/>
    </xf>
    <xf numFmtId="0" fontId="25" fillId="0" borderId="113" xfId="0" applyFont="1" applyBorder="1" applyAlignment="1">
      <alignment horizontal="left" vertical="center" wrapText="1"/>
    </xf>
    <xf numFmtId="0" fontId="25" fillId="0" borderId="128" xfId="0" applyFont="1" applyBorder="1" applyAlignment="1">
      <alignment horizontal="left" vertical="center" wrapText="1"/>
    </xf>
    <xf numFmtId="0" fontId="16" fillId="0" borderId="124" xfId="0" quotePrefix="1" applyFont="1" applyBorder="1" applyAlignment="1">
      <alignment horizontal="left" vertical="top" wrapText="1"/>
    </xf>
    <xf numFmtId="0" fontId="159" fillId="0" borderId="0" xfId="0" applyFont="1" applyAlignment="1">
      <alignment horizontal="left" vertical="top" wrapText="1"/>
    </xf>
    <xf numFmtId="0" fontId="179" fillId="0" borderId="0" xfId="0" applyFont="1" applyAlignment="1">
      <alignment horizontal="left" vertical="top"/>
    </xf>
    <xf numFmtId="0" fontId="196" fillId="0" borderId="0" xfId="0" applyFont="1" applyAlignment="1">
      <alignment horizontal="left" vertical="center"/>
    </xf>
    <xf numFmtId="0" fontId="16" fillId="0" borderId="92" xfId="0" applyFont="1" applyBorder="1" applyAlignment="1">
      <alignment horizontal="center" vertical="center"/>
    </xf>
    <xf numFmtId="0" fontId="16" fillId="0" borderId="93" xfId="0" applyFont="1" applyBorder="1" applyAlignment="1">
      <alignment horizontal="center" vertical="center"/>
    </xf>
    <xf numFmtId="0" fontId="16" fillId="0" borderId="20" xfId="0" applyFont="1" applyBorder="1" applyAlignment="1">
      <alignment horizontal="center" vertical="center"/>
    </xf>
    <xf numFmtId="0" fontId="16" fillId="23" borderId="29" xfId="0" applyFont="1" applyFill="1" applyBorder="1" applyAlignment="1">
      <alignment horizontal="center" textRotation="90" wrapText="1"/>
    </xf>
    <xf numFmtId="0" fontId="16" fillId="23" borderId="100" xfId="0" applyFont="1" applyFill="1" applyBorder="1" applyAlignment="1">
      <alignment horizontal="center" textRotation="90" wrapText="1"/>
    </xf>
    <xf numFmtId="0" fontId="15" fillId="23" borderId="85" xfId="0" applyFont="1" applyFill="1" applyBorder="1" applyAlignment="1">
      <alignment horizontal="center" textRotation="90" wrapText="1"/>
    </xf>
    <xf numFmtId="0" fontId="15" fillId="23" borderId="101" xfId="0" applyFont="1" applyFill="1" applyBorder="1" applyAlignment="1">
      <alignment horizontal="center" textRotation="90" wrapText="1"/>
    </xf>
    <xf numFmtId="0" fontId="16" fillId="23" borderId="85" xfId="0" applyFont="1" applyFill="1" applyBorder="1" applyAlignment="1">
      <alignment horizontal="center" textRotation="90" wrapText="1"/>
    </xf>
    <xf numFmtId="0" fontId="16" fillId="23" borderId="101" xfId="0" applyFont="1" applyFill="1" applyBorder="1" applyAlignment="1">
      <alignment horizontal="center" textRotation="90" wrapText="1"/>
    </xf>
    <xf numFmtId="0" fontId="16" fillId="70" borderId="100" xfId="0" applyFont="1" applyFill="1" applyBorder="1" applyAlignment="1">
      <alignment horizontal="center" textRotation="90" wrapText="1"/>
    </xf>
    <xf numFmtId="0" fontId="3" fillId="0" borderId="0" xfId="0" applyFont="1" applyAlignment="1">
      <alignment horizontal="center" vertical="center" wrapText="1"/>
    </xf>
    <xf numFmtId="0" fontId="3" fillId="0" borderId="0" xfId="0" applyFont="1" applyAlignment="1">
      <alignment horizontal="center" vertical="center"/>
    </xf>
    <xf numFmtId="0" fontId="16" fillId="72" borderId="100" xfId="0" applyFont="1" applyFill="1" applyBorder="1" applyAlignment="1">
      <alignment horizontal="center" textRotation="90" wrapText="1"/>
    </xf>
    <xf numFmtId="0" fontId="16" fillId="70" borderId="100" xfId="0" applyFont="1" applyFill="1" applyBorder="1" applyAlignment="1">
      <alignment horizontal="center" vertical="center" wrapText="1"/>
    </xf>
    <xf numFmtId="0" fontId="16" fillId="72" borderId="100" xfId="0" applyFont="1" applyFill="1" applyBorder="1" applyAlignment="1">
      <alignment horizontal="center" vertical="center" wrapText="1"/>
    </xf>
    <xf numFmtId="0" fontId="16" fillId="0" borderId="141" xfId="0" applyFont="1" applyBorder="1" applyAlignment="1">
      <alignment horizontal="center" vertical="center"/>
    </xf>
    <xf numFmtId="0" fontId="15" fillId="23" borderId="51" xfId="0" applyFont="1" applyFill="1" applyBorder="1" applyAlignment="1">
      <alignment horizontal="center" vertical="center" wrapText="1"/>
    </xf>
    <xf numFmtId="0" fontId="15" fillId="23" borderId="93" xfId="0" applyFont="1" applyFill="1" applyBorder="1" applyAlignment="1">
      <alignment horizontal="center" vertical="center" wrapText="1"/>
    </xf>
    <xf numFmtId="0" fontId="15" fillId="23" borderId="20" xfId="0" applyFont="1" applyFill="1" applyBorder="1" applyAlignment="1">
      <alignment horizontal="center" vertical="center" wrapText="1"/>
    </xf>
    <xf numFmtId="0" fontId="15" fillId="0" borderId="92"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20" xfId="0" applyFont="1" applyBorder="1" applyAlignment="1">
      <alignment horizontal="center" vertical="center" wrapText="1"/>
    </xf>
    <xf numFmtId="0" fontId="16" fillId="0" borderId="42" xfId="0" applyFont="1" applyBorder="1" applyAlignment="1">
      <alignment horizontal="center" textRotation="90" wrapText="1"/>
    </xf>
    <xf numFmtId="0" fontId="16" fillId="0" borderId="84" xfId="0" applyFont="1" applyBorder="1" applyAlignment="1">
      <alignment horizontal="center" textRotation="90" wrapText="1"/>
    </xf>
    <xf numFmtId="0" fontId="16" fillId="0" borderId="55" xfId="0" applyFont="1" applyBorder="1" applyAlignment="1">
      <alignment horizontal="center" textRotation="90" wrapText="1"/>
    </xf>
    <xf numFmtId="0" fontId="16" fillId="0" borderId="102" xfId="0" applyFont="1" applyBorder="1" applyAlignment="1">
      <alignment horizontal="center" textRotation="90" wrapText="1"/>
    </xf>
    <xf numFmtId="0" fontId="16" fillId="70" borderId="29" xfId="0" applyFont="1" applyFill="1" applyBorder="1" applyAlignment="1">
      <alignment horizontal="center" vertical="center" wrapText="1"/>
    </xf>
    <xf numFmtId="0" fontId="16" fillId="72" borderId="29" xfId="0" applyFont="1" applyFill="1" applyBorder="1" applyAlignment="1">
      <alignment horizontal="center" vertical="center" wrapText="1"/>
    </xf>
    <xf numFmtId="0" fontId="16" fillId="23" borderId="100" xfId="0" applyFont="1" applyFill="1" applyBorder="1" applyAlignment="1">
      <alignment horizontal="center" textRotation="90"/>
    </xf>
    <xf numFmtId="0" fontId="16" fillId="23" borderId="55" xfId="0" applyFont="1" applyFill="1" applyBorder="1" applyAlignment="1">
      <alignment horizontal="center" textRotation="90" wrapText="1"/>
    </xf>
    <xf numFmtId="0" fontId="16" fillId="23" borderId="102" xfId="0" applyFont="1" applyFill="1" applyBorder="1" applyAlignment="1">
      <alignment horizontal="center" textRotation="90" wrapText="1"/>
    </xf>
    <xf numFmtId="0" fontId="16" fillId="23" borderId="18" xfId="0" applyFont="1" applyFill="1" applyBorder="1" applyAlignment="1">
      <alignment horizontal="center" textRotation="90" wrapText="1"/>
    </xf>
    <xf numFmtId="0" fontId="16" fillId="23" borderId="103" xfId="0" applyFont="1" applyFill="1" applyBorder="1" applyAlignment="1">
      <alignment horizontal="center" textRotation="90" wrapText="1"/>
    </xf>
    <xf numFmtId="0" fontId="28" fillId="0" borderId="50" xfId="0" applyFont="1" applyBorder="1" applyAlignment="1">
      <alignment horizontal="left" vertical="center"/>
    </xf>
    <xf numFmtId="0" fontId="28" fillId="0" borderId="30" xfId="0" applyFont="1" applyBorder="1" applyAlignment="1">
      <alignment horizontal="left" vertical="center"/>
    </xf>
    <xf numFmtId="0" fontId="28" fillId="0" borderId="25" xfId="0" applyFont="1" applyBorder="1" applyAlignment="1">
      <alignment horizontal="left" vertical="center"/>
    </xf>
    <xf numFmtId="0" fontId="28" fillId="62" borderId="38" xfId="0" applyFont="1" applyFill="1" applyBorder="1" applyAlignment="1">
      <alignment horizontal="center" vertical="center" wrapText="1"/>
    </xf>
    <xf numFmtId="0" fontId="28" fillId="62" borderId="30" xfId="0" applyFont="1" applyFill="1" applyBorder="1" applyAlignment="1">
      <alignment horizontal="center" vertical="center" wrapText="1"/>
    </xf>
    <xf numFmtId="0" fontId="3" fillId="0" borderId="122" xfId="0" applyFont="1" applyBorder="1" applyAlignment="1">
      <alignment horizontal="left" vertical="top" wrapText="1"/>
    </xf>
    <xf numFmtId="0" fontId="3" fillId="0" borderId="116" xfId="0" applyFont="1" applyBorder="1" applyAlignment="1">
      <alignment horizontal="left" vertical="top" wrapText="1"/>
    </xf>
    <xf numFmtId="10" fontId="3" fillId="0" borderId="116" xfId="0" applyNumberFormat="1" applyFont="1" applyBorder="1" applyAlignment="1">
      <alignment horizontal="left" vertical="top"/>
    </xf>
    <xf numFmtId="10" fontId="3" fillId="0" borderId="123" xfId="0" applyNumberFormat="1" applyFont="1" applyBorder="1" applyAlignment="1">
      <alignment horizontal="left" vertical="top"/>
    </xf>
    <xf numFmtId="0" fontId="28" fillId="62" borderId="68" xfId="0" applyFont="1" applyFill="1" applyBorder="1" applyAlignment="1">
      <alignment horizontal="center" vertical="center"/>
    </xf>
    <xf numFmtId="0" fontId="28" fillId="62" borderId="32" xfId="0" applyFont="1" applyFill="1" applyBorder="1" applyAlignment="1">
      <alignment horizontal="center" vertical="center"/>
    </xf>
    <xf numFmtId="0" fontId="28" fillId="62" borderId="115" xfId="0" applyFont="1" applyFill="1" applyBorder="1" applyAlignment="1">
      <alignment horizontal="center" vertical="center"/>
    </xf>
    <xf numFmtId="10" fontId="16" fillId="0" borderId="112" xfId="0" applyNumberFormat="1" applyFont="1" applyBorder="1" applyAlignment="1">
      <alignment horizontal="left" vertical="top" wrapText="1"/>
    </xf>
    <xf numFmtId="10" fontId="16" fillId="0" borderId="127" xfId="0" applyNumberFormat="1" applyFont="1" applyBorder="1" applyAlignment="1">
      <alignment horizontal="left" vertical="top" wrapText="1"/>
    </xf>
    <xf numFmtId="10" fontId="3" fillId="0" borderId="0" xfId="0" applyNumberFormat="1" applyFont="1" applyAlignment="1">
      <alignment horizontal="left" vertical="top"/>
    </xf>
    <xf numFmtId="0" fontId="28" fillId="62" borderId="89" xfId="0" applyFont="1" applyFill="1" applyBorder="1" applyAlignment="1">
      <alignment horizontal="center" vertical="center"/>
    </xf>
    <xf numFmtId="0" fontId="28" fillId="62" borderId="48" xfId="0" applyFont="1" applyFill="1" applyBorder="1" applyAlignment="1">
      <alignment horizontal="center" vertical="center"/>
    </xf>
    <xf numFmtId="0" fontId="15" fillId="0" borderId="87"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21" xfId="0" applyFont="1" applyBorder="1" applyAlignment="1">
      <alignment horizontal="center" vertical="center" wrapText="1"/>
    </xf>
    <xf numFmtId="0" fontId="3" fillId="0" borderId="55" xfId="0" applyFont="1" applyBorder="1" applyAlignment="1">
      <alignment horizontal="left" vertical="top" wrapText="1"/>
    </xf>
    <xf numFmtId="0" fontId="3" fillId="0" borderId="112" xfId="0" applyFont="1" applyBorder="1" applyAlignment="1">
      <alignment horizontal="left" vertical="top"/>
    </xf>
    <xf numFmtId="0" fontId="3" fillId="0" borderId="127" xfId="0" applyFont="1" applyBorder="1" applyAlignment="1">
      <alignment horizontal="left" vertical="top"/>
    </xf>
    <xf numFmtId="0" fontId="49" fillId="62" borderId="38" xfId="0" applyFont="1" applyFill="1" applyBorder="1" applyAlignment="1">
      <alignment horizontal="center" vertical="center" wrapText="1"/>
    </xf>
    <xf numFmtId="0" fontId="49" fillId="62" borderId="30" xfId="0" applyFont="1" applyFill="1" applyBorder="1" applyAlignment="1">
      <alignment horizontal="center" vertical="center" wrapText="1"/>
    </xf>
    <xf numFmtId="0" fontId="49" fillId="62" borderId="25" xfId="0" applyFont="1" applyFill="1" applyBorder="1" applyAlignment="1">
      <alignment horizontal="center" vertical="center" wrapText="1"/>
    </xf>
    <xf numFmtId="10" fontId="3" fillId="61" borderId="119" xfId="0" applyNumberFormat="1" applyFont="1" applyFill="1" applyBorder="1" applyAlignment="1">
      <alignment horizontal="left" vertical="top"/>
    </xf>
    <xf numFmtId="10" fontId="3" fillId="61" borderId="120" xfId="0" applyNumberFormat="1" applyFont="1" applyFill="1" applyBorder="1" applyAlignment="1">
      <alignment horizontal="left" vertical="top"/>
    </xf>
    <xf numFmtId="0" fontId="28" fillId="62" borderId="106" xfId="0" applyFont="1" applyFill="1" applyBorder="1" applyAlignment="1">
      <alignment horizontal="center" vertical="center"/>
    </xf>
    <xf numFmtId="0" fontId="28" fillId="62" borderId="119" xfId="0" applyFont="1" applyFill="1" applyBorder="1" applyAlignment="1">
      <alignment horizontal="center" vertical="center"/>
    </xf>
    <xf numFmtId="0" fontId="28" fillId="0" borderId="0" xfId="0" applyFont="1" applyAlignment="1">
      <alignment horizontal="center" vertical="center"/>
    </xf>
    <xf numFmtId="0" fontId="28" fillId="62" borderId="41" xfId="0" applyFont="1" applyFill="1" applyBorder="1" applyAlignment="1">
      <alignment horizontal="center" vertical="center"/>
    </xf>
    <xf numFmtId="0" fontId="28" fillId="62" borderId="27" xfId="0" applyFont="1" applyFill="1" applyBorder="1" applyAlignment="1">
      <alignment horizontal="center" vertical="center"/>
    </xf>
    <xf numFmtId="0" fontId="28" fillId="62" borderId="26" xfId="0" applyFont="1" applyFill="1" applyBorder="1" applyAlignment="1">
      <alignment horizontal="center" vertical="center"/>
    </xf>
    <xf numFmtId="0" fontId="49" fillId="62" borderId="44" xfId="0" applyFont="1" applyFill="1" applyBorder="1" applyAlignment="1">
      <alignment horizontal="left" vertical="center" wrapText="1"/>
    </xf>
    <xf numFmtId="0" fontId="49" fillId="62" borderId="45" xfId="0" applyFont="1" applyFill="1" applyBorder="1" applyAlignment="1">
      <alignment horizontal="left" vertical="center" wrapText="1"/>
    </xf>
    <xf numFmtId="0" fontId="49" fillId="62" borderId="46" xfId="0" applyFont="1" applyFill="1" applyBorder="1" applyAlignment="1">
      <alignment horizontal="left" vertical="center" wrapText="1"/>
    </xf>
    <xf numFmtId="0" fontId="28" fillId="62" borderId="57" xfId="0" applyFont="1" applyFill="1" applyBorder="1" applyAlignment="1">
      <alignment horizontal="left" vertical="center" wrapText="1"/>
    </xf>
    <xf numFmtId="0" fontId="28" fillId="62" borderId="83" xfId="0" applyFont="1" applyFill="1" applyBorder="1" applyAlignment="1">
      <alignment horizontal="left" vertical="center" wrapText="1"/>
    </xf>
    <xf numFmtId="0" fontId="28" fillId="62" borderId="58" xfId="0" applyFont="1" applyFill="1" applyBorder="1" applyAlignment="1">
      <alignment horizontal="left" vertical="center" wrapText="1"/>
    </xf>
    <xf numFmtId="0" fontId="3" fillId="0" borderId="126" xfId="0" applyFont="1" applyBorder="1" applyAlignment="1">
      <alignment horizontal="left" vertical="top" wrapText="1"/>
    </xf>
    <xf numFmtId="0" fontId="16" fillId="0" borderId="121" xfId="0" applyFont="1" applyBorder="1" applyAlignment="1">
      <alignment horizontal="left" vertical="top" wrapText="1"/>
    </xf>
    <xf numFmtId="0" fontId="16" fillId="0" borderId="130" xfId="0" applyFont="1" applyFill="1" applyBorder="1" applyAlignment="1">
      <alignment horizontal="left" vertical="top" wrapText="1"/>
    </xf>
    <xf numFmtId="0" fontId="16" fillId="0" borderId="132" xfId="0" applyFont="1" applyFill="1" applyBorder="1" applyAlignment="1">
      <alignment horizontal="left" vertical="top" wrapText="1"/>
    </xf>
    <xf numFmtId="0" fontId="16" fillId="0" borderId="50" xfId="0" applyFont="1" applyFill="1" applyBorder="1" applyAlignment="1">
      <alignment horizontal="left" vertical="top" wrapText="1"/>
    </xf>
    <xf numFmtId="0" fontId="71" fillId="0" borderId="137" xfId="0" applyFont="1" applyBorder="1" applyAlignment="1">
      <alignment horizontal="center" vertical="center"/>
    </xf>
    <xf numFmtId="0" fontId="85" fillId="0" borderId="35" xfId="0" applyFont="1" applyFill="1" applyBorder="1" applyAlignment="1">
      <alignment horizontal="left" vertical="center" wrapText="1"/>
    </xf>
    <xf numFmtId="0" fontId="71" fillId="0" borderId="112" xfId="0" applyFont="1" applyFill="1" applyBorder="1" applyAlignment="1">
      <alignment horizontal="center" vertical="center"/>
    </xf>
    <xf numFmtId="0" fontId="78" fillId="0" borderId="137" xfId="0" applyFont="1" applyBorder="1" applyAlignment="1">
      <alignment horizontal="center" vertical="center"/>
    </xf>
    <xf numFmtId="0" fontId="78" fillId="0" borderId="0" xfId="0" applyFont="1" applyAlignment="1">
      <alignment horizontal="left" vertical="center" wrapText="1"/>
    </xf>
    <xf numFmtId="0" fontId="85" fillId="0" borderId="0" xfId="0" applyFont="1" applyFill="1" applyAlignment="1">
      <alignment horizontal="left" vertical="center" wrapText="1"/>
    </xf>
    <xf numFmtId="0" fontId="79" fillId="0" borderId="0" xfId="0" applyFont="1" applyFill="1" applyAlignment="1">
      <alignment horizontal="left" vertical="center" wrapText="1"/>
    </xf>
    <xf numFmtId="0" fontId="79" fillId="0" borderId="27" xfId="0" applyFont="1" applyFill="1" applyBorder="1" applyAlignment="1">
      <alignment horizontal="left" vertical="center" wrapText="1"/>
    </xf>
    <xf numFmtId="0" fontId="79" fillId="0" borderId="12" xfId="0" applyFont="1" applyFill="1" applyBorder="1" applyAlignment="1">
      <alignment horizontal="left" vertical="center" wrapText="1"/>
    </xf>
    <xf numFmtId="0" fontId="85" fillId="0" borderId="0" xfId="0" applyFont="1" applyFill="1" applyAlignment="1">
      <alignment horizontal="left" vertical="center"/>
    </xf>
    <xf numFmtId="0" fontId="3" fillId="0" borderId="130" xfId="0" applyFont="1" applyFill="1" applyBorder="1" applyAlignment="1">
      <alignment horizontal="left" vertical="top" wrapText="1"/>
    </xf>
    <xf numFmtId="0" fontId="71" fillId="0" borderId="130" xfId="0" applyFont="1" applyFill="1" applyBorder="1" applyAlignment="1">
      <alignment horizontal="left" vertical="top" wrapText="1"/>
    </xf>
    <xf numFmtId="0" fontId="71" fillId="0" borderId="132" xfId="0" applyFont="1" applyFill="1" applyBorder="1" applyAlignment="1">
      <alignment horizontal="left" vertical="top" wrapText="1"/>
    </xf>
    <xf numFmtId="0" fontId="95" fillId="0" borderId="38" xfId="0" applyFont="1" applyBorder="1" applyAlignment="1">
      <alignment horizontal="left" vertical="center" wrapText="1"/>
    </xf>
    <xf numFmtId="0" fontId="95" fillId="0" borderId="25" xfId="0" applyFont="1" applyBorder="1" applyAlignment="1">
      <alignment horizontal="left" vertical="center" wrapText="1"/>
    </xf>
    <xf numFmtId="0" fontId="95" fillId="0" borderId="40" xfId="0" applyFont="1" applyBorder="1" applyAlignment="1">
      <alignment horizontal="left" vertical="center" wrapText="1"/>
    </xf>
    <xf numFmtId="0" fontId="95" fillId="0" borderId="41" xfId="0" applyFont="1" applyBorder="1" applyAlignment="1">
      <alignment horizontal="left" vertical="center" wrapText="1"/>
    </xf>
    <xf numFmtId="0" fontId="95" fillId="0" borderId="142" xfId="0" applyFont="1" applyBorder="1" applyAlignment="1">
      <alignment horizontal="left" vertical="center" wrapText="1"/>
    </xf>
    <xf numFmtId="0" fontId="95" fillId="0" borderId="151" xfId="0" applyFont="1" applyBorder="1" applyAlignment="1">
      <alignment horizontal="left" vertical="center" wrapText="1"/>
    </xf>
    <xf numFmtId="0" fontId="78" fillId="65" borderId="112" xfId="0" applyFont="1" applyFill="1" applyBorder="1" applyAlignment="1">
      <alignment horizontal="left" vertical="center"/>
    </xf>
    <xf numFmtId="0" fontId="78" fillId="65" borderId="127" xfId="0" applyFont="1" applyFill="1" applyBorder="1" applyAlignment="1">
      <alignment horizontal="left" vertical="center"/>
    </xf>
    <xf numFmtId="0" fontId="16" fillId="0" borderId="90" xfId="0" applyFont="1" applyBorder="1" applyAlignment="1">
      <alignment horizontal="left" vertical="top" wrapText="1"/>
    </xf>
    <xf numFmtId="0" fontId="16" fillId="0" borderId="129" xfId="0" applyFont="1" applyBorder="1" applyAlignment="1">
      <alignment horizontal="left" vertical="top" wrapText="1"/>
    </xf>
    <xf numFmtId="0" fontId="16" fillId="0" borderId="123" xfId="0" applyFont="1" applyBorder="1" applyAlignment="1">
      <alignment horizontal="left" vertical="top"/>
    </xf>
    <xf numFmtId="0" fontId="3" fillId="0" borderId="126" xfId="0" applyFont="1" applyBorder="1" applyAlignment="1">
      <alignment vertical="top" wrapText="1"/>
    </xf>
    <xf numFmtId="0" fontId="84" fillId="68" borderId="34" xfId="0" applyFont="1" applyFill="1" applyBorder="1" applyAlignment="1">
      <alignment horizontal="left" vertical="center" wrapText="1"/>
    </xf>
    <xf numFmtId="0" fontId="84" fillId="68" borderId="0" xfId="0" applyFont="1" applyFill="1" applyAlignment="1">
      <alignment horizontal="left" vertical="center"/>
    </xf>
    <xf numFmtId="0" fontId="84" fillId="68" borderId="27" xfId="0" applyFont="1" applyFill="1" applyBorder="1" applyAlignment="1">
      <alignment horizontal="left" vertical="center"/>
    </xf>
    <xf numFmtId="0" fontId="84" fillId="68" borderId="34" xfId="0" applyFont="1" applyFill="1" applyBorder="1" applyAlignment="1">
      <alignment horizontal="left" vertical="center"/>
    </xf>
    <xf numFmtId="0" fontId="84" fillId="68" borderId="42" xfId="0" applyFont="1" applyFill="1" applyBorder="1" applyAlignment="1">
      <alignment horizontal="left" vertical="center"/>
    </xf>
    <xf numFmtId="0" fontId="84" fillId="68" borderId="11" xfId="0" applyFont="1" applyFill="1" applyBorder="1" applyAlignment="1">
      <alignment horizontal="left" vertical="center"/>
    </xf>
    <xf numFmtId="0" fontId="84" fillId="68" borderId="43" xfId="0" applyFont="1" applyFill="1" applyBorder="1" applyAlignment="1">
      <alignment horizontal="left" vertical="center"/>
    </xf>
    <xf numFmtId="0" fontId="85" fillId="68" borderId="47" xfId="0" applyFont="1" applyFill="1" applyBorder="1" applyAlignment="1">
      <alignment horizontal="left" vertical="center" wrapText="1"/>
    </xf>
    <xf numFmtId="0" fontId="85" fillId="68" borderId="14" xfId="0" applyFont="1" applyFill="1" applyBorder="1" applyAlignment="1">
      <alignment horizontal="left" vertical="center"/>
    </xf>
    <xf numFmtId="0" fontId="85" fillId="68" borderId="97" xfId="0" applyFont="1" applyFill="1" applyBorder="1" applyAlignment="1">
      <alignment horizontal="left" vertical="center"/>
    </xf>
    <xf numFmtId="0" fontId="85" fillId="68" borderId="42" xfId="0" applyFont="1" applyFill="1" applyBorder="1" applyAlignment="1">
      <alignment horizontal="left" vertical="center"/>
    </xf>
    <xf numFmtId="0" fontId="85" fillId="68" borderId="11" xfId="0" applyFont="1" applyFill="1" applyBorder="1" applyAlignment="1">
      <alignment horizontal="left" vertical="center"/>
    </xf>
    <xf numFmtId="0" fontId="85" fillId="68" borderId="43" xfId="0" applyFont="1" applyFill="1" applyBorder="1" applyAlignment="1">
      <alignment horizontal="left" vertical="center"/>
    </xf>
    <xf numFmtId="0" fontId="3" fillId="0" borderId="57" xfId="0" applyFont="1" applyBorder="1" applyAlignment="1">
      <alignment horizontal="left" vertical="top" wrapText="1"/>
    </xf>
    <xf numFmtId="0" fontId="18" fillId="68" borderId="40" xfId="0" applyFont="1" applyFill="1" applyBorder="1" applyAlignment="1">
      <alignment horizontal="center" vertical="center" wrapText="1"/>
    </xf>
    <xf numFmtId="0" fontId="18" fillId="68" borderId="35" xfId="0" applyFont="1" applyFill="1" applyBorder="1" applyAlignment="1">
      <alignment horizontal="center" vertical="center" wrapText="1"/>
    </xf>
    <xf numFmtId="0" fontId="18" fillId="68" borderId="41" xfId="0" applyFont="1" applyFill="1" applyBorder="1" applyAlignment="1">
      <alignment horizontal="center" vertical="center" wrapText="1"/>
    </xf>
    <xf numFmtId="0" fontId="18" fillId="68" borderId="34" xfId="0" applyFont="1" applyFill="1" applyBorder="1" applyAlignment="1">
      <alignment horizontal="center" vertical="center" wrapText="1"/>
    </xf>
    <xf numFmtId="0" fontId="18" fillId="68" borderId="0" xfId="0" applyFont="1" applyFill="1" applyAlignment="1">
      <alignment horizontal="center" vertical="center" wrapText="1"/>
    </xf>
    <xf numFmtId="0" fontId="18" fillId="68" borderId="27" xfId="0" applyFont="1" applyFill="1" applyBorder="1" applyAlignment="1">
      <alignment horizontal="center" vertical="center" wrapText="1"/>
    </xf>
    <xf numFmtId="0" fontId="49" fillId="68" borderId="40" xfId="0" applyFont="1" applyFill="1" applyBorder="1" applyAlignment="1">
      <alignment horizontal="center" vertical="center" wrapText="1"/>
    </xf>
    <xf numFmtId="0" fontId="49" fillId="68" borderId="35" xfId="0" applyFont="1" applyFill="1" applyBorder="1" applyAlignment="1">
      <alignment horizontal="center" vertical="center" wrapText="1"/>
    </xf>
    <xf numFmtId="0" fontId="49" fillId="68" borderId="41" xfId="0" applyFont="1" applyFill="1" applyBorder="1" applyAlignment="1">
      <alignment horizontal="center" vertical="center" wrapText="1"/>
    </xf>
    <xf numFmtId="0" fontId="16" fillId="88" borderId="122" xfId="0" applyFont="1" applyFill="1" applyBorder="1" applyAlignment="1">
      <alignment horizontal="left" vertical="top" wrapText="1"/>
    </xf>
    <xf numFmtId="0" fontId="16" fillId="88" borderId="116" xfId="0" applyFont="1" applyFill="1" applyBorder="1" applyAlignment="1">
      <alignment horizontal="left" vertical="top" wrapText="1"/>
    </xf>
    <xf numFmtId="0" fontId="79" fillId="64" borderId="116" xfId="0" applyFont="1" applyFill="1" applyBorder="1" applyAlignment="1">
      <alignment horizontal="left" vertical="top" wrapText="1"/>
    </xf>
    <xf numFmtId="0" fontId="16" fillId="87" borderId="116" xfId="0" applyFont="1" applyFill="1" applyBorder="1" applyAlignment="1">
      <alignment horizontal="left" vertical="top" wrapText="1"/>
    </xf>
    <xf numFmtId="0" fontId="16" fillId="87" borderId="123" xfId="0" applyFont="1" applyFill="1" applyBorder="1" applyAlignment="1">
      <alignment horizontal="left" vertical="top" wrapText="1"/>
    </xf>
    <xf numFmtId="0" fontId="95" fillId="0" borderId="124" xfId="0" applyFont="1" applyBorder="1" applyAlignment="1">
      <alignment horizontal="center" vertical="center" wrapText="1"/>
    </xf>
    <xf numFmtId="0" fontId="95" fillId="0" borderId="113" xfId="0" applyFont="1" applyBorder="1" applyAlignment="1">
      <alignment horizontal="center" vertical="center"/>
    </xf>
    <xf numFmtId="0" fontId="95" fillId="0" borderId="128" xfId="0" applyFont="1" applyBorder="1" applyAlignment="1">
      <alignment horizontal="center" vertical="center"/>
    </xf>
    <xf numFmtId="0" fontId="49" fillId="0" borderId="124" xfId="0" applyFont="1" applyBorder="1" applyAlignment="1">
      <alignment horizontal="center" vertical="center" wrapText="1"/>
    </xf>
    <xf numFmtId="0" fontId="49" fillId="0" borderId="113" xfId="0" applyFont="1" applyBorder="1" applyAlignment="1">
      <alignment horizontal="center" vertical="center" wrapText="1"/>
    </xf>
    <xf numFmtId="0" fontId="49" fillId="0" borderId="128" xfId="0" applyFont="1" applyBorder="1" applyAlignment="1">
      <alignment horizontal="center" vertical="center" wrapText="1"/>
    </xf>
    <xf numFmtId="0" fontId="17" fillId="65" borderId="126" xfId="0" applyFont="1" applyFill="1" applyBorder="1" applyAlignment="1">
      <alignment horizontal="left" vertical="center"/>
    </xf>
    <xf numFmtId="0" fontId="17" fillId="65" borderId="112" xfId="0" applyFont="1" applyFill="1" applyBorder="1" applyAlignment="1">
      <alignment horizontal="left" vertical="center"/>
    </xf>
    <xf numFmtId="0" fontId="17" fillId="65" borderId="127" xfId="0" applyFont="1" applyFill="1" applyBorder="1" applyAlignment="1">
      <alignment horizontal="left" vertical="center"/>
    </xf>
    <xf numFmtId="0" fontId="16" fillId="0" borderId="114" xfId="0" applyFont="1" applyBorder="1" applyAlignment="1">
      <alignment horizontal="left" vertical="top"/>
    </xf>
    <xf numFmtId="0" fontId="17" fillId="65" borderId="112" xfId="0" applyFont="1" applyFill="1" applyBorder="1" applyAlignment="1">
      <alignment horizontal="left"/>
    </xf>
    <xf numFmtId="0" fontId="17" fillId="65" borderId="127" xfId="0" applyFont="1" applyFill="1" applyBorder="1" applyAlignment="1">
      <alignment horizontal="left"/>
    </xf>
    <xf numFmtId="0" fontId="78" fillId="65" borderId="112" xfId="0" applyFont="1" applyFill="1" applyBorder="1" applyAlignment="1">
      <alignment horizontal="left"/>
    </xf>
    <xf numFmtId="0" fontId="78" fillId="65" borderId="127" xfId="0" applyFont="1" applyFill="1" applyBorder="1" applyAlignment="1">
      <alignment horizontal="left"/>
    </xf>
    <xf numFmtId="0" fontId="16" fillId="0" borderId="126" xfId="0" applyFont="1" applyBorder="1" applyAlignment="1">
      <alignment horizontal="left" vertical="top" wrapText="1"/>
    </xf>
    <xf numFmtId="0" fontId="16" fillId="0" borderId="126" xfId="0" applyFont="1" applyBorder="1" applyAlignment="1">
      <alignment vertical="top" wrapText="1"/>
    </xf>
    <xf numFmtId="0" fontId="95" fillId="0" borderId="0" xfId="0" applyFont="1" applyAlignment="1">
      <alignment horizontal="left" vertical="center" wrapText="1"/>
    </xf>
    <xf numFmtId="0" fontId="95" fillId="0" borderId="0" xfId="0" applyFont="1" applyAlignment="1">
      <alignment horizontal="left" vertical="center"/>
    </xf>
    <xf numFmtId="0" fontId="16" fillId="0" borderId="122" xfId="0" applyFont="1" applyBorder="1" applyAlignment="1">
      <alignment horizontal="left" vertical="top" wrapText="1"/>
    </xf>
    <xf numFmtId="0" fontId="78" fillId="65" borderId="126" xfId="0" applyFont="1" applyFill="1" applyBorder="1" applyAlignment="1">
      <alignment horizontal="left" vertical="center"/>
    </xf>
    <xf numFmtId="0" fontId="79" fillId="0" borderId="122" xfId="0" applyFont="1" applyBorder="1" applyAlignment="1">
      <alignment horizontal="left" vertical="top" wrapText="1"/>
    </xf>
    <xf numFmtId="0" fontId="60" fillId="88" borderId="57" xfId="0" applyFont="1" applyFill="1" applyBorder="1" applyAlignment="1">
      <alignment horizontal="center" vertical="center" wrapText="1"/>
    </xf>
    <xf numFmtId="0" fontId="60" fillId="88" borderId="83" xfId="0" applyFont="1" applyFill="1" applyBorder="1" applyAlignment="1">
      <alignment horizontal="center" vertical="center"/>
    </xf>
    <xf numFmtId="0" fontId="60" fillId="88" borderId="58" xfId="0" applyFont="1" applyFill="1" applyBorder="1" applyAlignment="1">
      <alignment horizontal="center" vertical="center"/>
    </xf>
    <xf numFmtId="0" fontId="60" fillId="64" borderId="57" xfId="0" applyFont="1" applyFill="1" applyBorder="1" applyAlignment="1">
      <alignment horizontal="center" vertical="center" wrapText="1"/>
    </xf>
    <xf numFmtId="0" fontId="60" fillId="64" borderId="83" xfId="0" applyFont="1" applyFill="1" applyBorder="1" applyAlignment="1">
      <alignment horizontal="center" vertical="center"/>
    </xf>
    <xf numFmtId="0" fontId="60" fillId="64" borderId="58" xfId="0" applyFont="1" applyFill="1" applyBorder="1" applyAlignment="1">
      <alignment horizontal="center" vertical="center"/>
    </xf>
    <xf numFmtId="0" fontId="78" fillId="62" borderId="126" xfId="0" applyFont="1" applyFill="1" applyBorder="1" applyAlignment="1">
      <alignment horizontal="center" vertical="center" wrapText="1"/>
    </xf>
    <xf numFmtId="0" fontId="78" fillId="62" borderId="112" xfId="0" applyFont="1" applyFill="1" applyBorder="1" applyAlignment="1">
      <alignment horizontal="center" vertical="center"/>
    </xf>
    <xf numFmtId="0" fontId="78" fillId="62" borderId="127" xfId="0" applyFont="1" applyFill="1" applyBorder="1" applyAlignment="1">
      <alignment horizontal="center" vertical="center"/>
    </xf>
    <xf numFmtId="0" fontId="60" fillId="87" borderId="57" xfId="0" applyFont="1" applyFill="1" applyBorder="1" applyAlignment="1">
      <alignment horizontal="center" vertical="center" wrapText="1"/>
    </xf>
    <xf numFmtId="0" fontId="60" fillId="87" borderId="83" xfId="0" applyFont="1" applyFill="1" applyBorder="1" applyAlignment="1">
      <alignment horizontal="center" vertical="center"/>
    </xf>
    <xf numFmtId="0" fontId="60" fillId="87" borderId="58" xfId="0" applyFont="1" applyFill="1" applyBorder="1" applyAlignment="1">
      <alignment horizontal="center" vertical="center"/>
    </xf>
    <xf numFmtId="0" fontId="78" fillId="62" borderId="121" xfId="0" applyFont="1" applyFill="1" applyBorder="1" applyAlignment="1">
      <alignment horizontal="center" vertical="center" wrapText="1"/>
    </xf>
    <xf numFmtId="0" fontId="78" fillId="62" borderId="113" xfId="0" applyFont="1" applyFill="1" applyBorder="1" applyAlignment="1">
      <alignment horizontal="center" vertical="center"/>
    </xf>
    <xf numFmtId="0" fontId="78" fillId="62" borderId="114" xfId="0" applyFont="1" applyFill="1" applyBorder="1" applyAlignment="1">
      <alignment horizontal="center" vertical="center"/>
    </xf>
    <xf numFmtId="0" fontId="85" fillId="68" borderId="57" xfId="0" applyFont="1" applyFill="1" applyBorder="1" applyAlignment="1">
      <alignment horizontal="center" vertical="center" wrapText="1"/>
    </xf>
    <xf numFmtId="0" fontId="85" fillId="68" borderId="83" xfId="0" applyFont="1" applyFill="1" applyBorder="1" applyAlignment="1">
      <alignment horizontal="center" vertical="center" wrapText="1"/>
    </xf>
    <xf numFmtId="0" fontId="85" fillId="68" borderId="58" xfId="0" applyFont="1" applyFill="1" applyBorder="1" applyAlignment="1">
      <alignment horizontal="center" vertical="center" wrapText="1"/>
    </xf>
    <xf numFmtId="0" fontId="16" fillId="88" borderId="126" xfId="0" applyFont="1" applyFill="1" applyBorder="1" applyAlignment="1">
      <alignment horizontal="left" vertical="top" wrapText="1"/>
    </xf>
    <xf numFmtId="0" fontId="16" fillId="88" borderId="112" xfId="0" applyFont="1" applyFill="1" applyBorder="1" applyAlignment="1">
      <alignment horizontal="left" vertical="top" wrapText="1"/>
    </xf>
    <xf numFmtId="0" fontId="79" fillId="64" borderId="112" xfId="0" applyFont="1" applyFill="1" applyBorder="1" applyAlignment="1">
      <alignment horizontal="left" vertical="top" wrapText="1"/>
    </xf>
    <xf numFmtId="0" fontId="79" fillId="87" borderId="112" xfId="0" applyFont="1" applyFill="1" applyBorder="1" applyAlignment="1">
      <alignment horizontal="left" vertical="top" wrapText="1"/>
    </xf>
    <xf numFmtId="0" fontId="79" fillId="87" borderId="127" xfId="0" applyFont="1" applyFill="1" applyBorder="1" applyAlignment="1">
      <alignment horizontal="left" vertical="top" wrapText="1"/>
    </xf>
    <xf numFmtId="0" fontId="71" fillId="0" borderId="112" xfId="0" applyFont="1" applyBorder="1" applyAlignment="1">
      <alignment horizontal="left" vertical="top"/>
    </xf>
    <xf numFmtId="0" fontId="71" fillId="0" borderId="127" xfId="0" applyFont="1" applyBorder="1" applyAlignment="1">
      <alignment horizontal="left" vertical="top"/>
    </xf>
    <xf numFmtId="0" fontId="16" fillId="0" borderId="137" xfId="0" applyFont="1" applyBorder="1" applyAlignment="1">
      <alignment horizontal="left" vertical="center" wrapText="1"/>
    </xf>
    <xf numFmtId="0" fontId="25" fillId="62" borderId="16" xfId="0" applyFont="1" applyFill="1" applyBorder="1" applyAlignment="1">
      <alignment horizontal="center" vertical="center" wrapText="1"/>
    </xf>
    <xf numFmtId="0" fontId="25" fillId="62" borderId="14" xfId="0" applyFont="1" applyFill="1" applyBorder="1" applyAlignment="1">
      <alignment horizontal="center" vertical="center" wrapText="1"/>
    </xf>
    <xf numFmtId="0" fontId="25" fillId="62" borderId="105" xfId="0" applyFont="1" applyFill="1" applyBorder="1" applyAlignment="1">
      <alignment horizontal="center" vertical="center" wrapText="1"/>
    </xf>
    <xf numFmtId="0" fontId="25" fillId="62" borderId="10" xfId="0" applyFont="1" applyFill="1" applyBorder="1" applyAlignment="1">
      <alignment horizontal="center" vertical="center" wrapText="1"/>
    </xf>
    <xf numFmtId="0" fontId="25" fillId="62" borderId="11" xfId="0" applyFont="1" applyFill="1" applyBorder="1" applyAlignment="1">
      <alignment horizontal="center" vertical="center" wrapText="1"/>
    </xf>
    <xf numFmtId="0" fontId="25" fillId="62" borderId="18" xfId="0" applyFont="1" applyFill="1" applyBorder="1" applyAlignment="1">
      <alignment horizontal="center" vertical="center" wrapText="1"/>
    </xf>
    <xf numFmtId="14" fontId="16" fillId="62" borderId="124" xfId="0" applyNumberFormat="1" applyFont="1" applyFill="1" applyBorder="1" applyAlignment="1">
      <alignment horizontal="center" vertical="center" wrapText="1"/>
    </xf>
    <xf numFmtId="14" fontId="16" fillId="62" borderId="128" xfId="0" applyNumberFormat="1" applyFont="1" applyFill="1" applyBorder="1" applyAlignment="1">
      <alignment horizontal="center" vertical="center" wrapText="1"/>
    </xf>
    <xf numFmtId="0" fontId="79" fillId="0" borderId="14" xfId="0" applyFont="1" applyBorder="1" applyAlignment="1">
      <alignment horizontal="left" vertical="top"/>
    </xf>
    <xf numFmtId="0" fontId="80" fillId="62" borderId="124" xfId="0" quotePrefix="1" applyFont="1" applyFill="1" applyBorder="1" applyAlignment="1">
      <alignment horizontal="left" vertical="top" wrapText="1"/>
    </xf>
    <xf numFmtId="0" fontId="80" fillId="62" borderId="113" xfId="0" quotePrefix="1" applyFont="1" applyFill="1" applyBorder="1" applyAlignment="1">
      <alignment horizontal="left" vertical="top" wrapText="1"/>
    </xf>
    <xf numFmtId="0" fontId="80" fillId="62" borderId="128" xfId="0" quotePrefix="1" applyFont="1" applyFill="1" applyBorder="1" applyAlignment="1">
      <alignment horizontal="left" vertical="top" wrapText="1"/>
    </xf>
    <xf numFmtId="0" fontId="16" fillId="0" borderId="113" xfId="0" quotePrefix="1" applyFont="1" applyBorder="1" applyAlignment="1">
      <alignment horizontal="left" vertical="center" wrapText="1"/>
    </xf>
    <xf numFmtId="0" fontId="16" fillId="0" borderId="128" xfId="0" quotePrefix="1" applyFont="1" applyBorder="1" applyAlignment="1">
      <alignment horizontal="left" vertical="center" wrapText="1"/>
    </xf>
    <xf numFmtId="0" fontId="16" fillId="0" borderId="128" xfId="0" applyFont="1" applyBorder="1" applyAlignment="1">
      <alignment horizontal="left" vertical="center" wrapText="1"/>
    </xf>
    <xf numFmtId="0" fontId="85" fillId="68" borderId="38" xfId="0" applyFont="1" applyFill="1" applyBorder="1" applyAlignment="1">
      <alignment horizontal="left" vertical="center" wrapText="1"/>
    </xf>
    <xf numFmtId="0" fontId="85" fillId="68" borderId="30" xfId="0" applyFont="1" applyFill="1" applyBorder="1" applyAlignment="1">
      <alignment horizontal="left" vertical="center"/>
    </xf>
    <xf numFmtId="0" fontId="85" fillId="68" borderId="25" xfId="0" applyFont="1" applyFill="1" applyBorder="1" applyAlignment="1">
      <alignment horizontal="left" vertical="center"/>
    </xf>
    <xf numFmtId="0" fontId="16" fillId="61" borderId="122" xfId="0" applyFont="1" applyFill="1" applyBorder="1" applyAlignment="1">
      <alignment horizontal="left" vertical="top" wrapText="1"/>
    </xf>
    <xf numFmtId="0" fontId="16" fillId="61" borderId="126" xfId="0" applyFont="1" applyFill="1" applyBorder="1" applyAlignment="1">
      <alignment horizontal="left" vertical="top" wrapText="1"/>
    </xf>
    <xf numFmtId="0" fontId="18" fillId="68" borderId="42" xfId="0" applyFont="1" applyFill="1" applyBorder="1" applyAlignment="1">
      <alignment horizontal="left" vertical="center" wrapText="1"/>
    </xf>
    <xf numFmtId="0" fontId="18" fillId="68" borderId="11" xfId="0" applyFont="1" applyFill="1" applyBorder="1" applyAlignment="1">
      <alignment horizontal="left" vertical="center"/>
    </xf>
    <xf numFmtId="0" fontId="18" fillId="68" borderId="43" xfId="0" applyFont="1" applyFill="1" applyBorder="1" applyAlignment="1">
      <alignment horizontal="left" vertical="center"/>
    </xf>
    <xf numFmtId="0" fontId="85" fillId="0" borderId="0" xfId="0" applyFont="1" applyAlignment="1">
      <alignment vertical="top" wrapText="1"/>
    </xf>
    <xf numFmtId="0" fontId="85" fillId="0" borderId="0" xfId="0" applyFont="1" applyAlignment="1">
      <alignment vertical="top"/>
    </xf>
    <xf numFmtId="0" fontId="16" fillId="0" borderId="56" xfId="0" applyFont="1" applyBorder="1" applyAlignment="1">
      <alignment horizontal="left" vertical="top" wrapText="1"/>
    </xf>
    <xf numFmtId="0" fontId="155" fillId="61" borderId="112" xfId="0" applyFont="1" applyFill="1" applyBorder="1" applyAlignment="1">
      <alignment horizontal="left" vertical="top" wrapText="1"/>
    </xf>
    <xf numFmtId="49" fontId="85" fillId="62" borderId="112" xfId="0" quotePrefix="1" applyNumberFormat="1" applyFont="1" applyFill="1" applyBorder="1" applyAlignment="1">
      <alignment horizontal="left" vertical="top" wrapText="1"/>
    </xf>
    <xf numFmtId="49" fontId="85" fillId="62" borderId="112" xfId="0" applyNumberFormat="1" applyFont="1" applyFill="1" applyBorder="1" applyAlignment="1">
      <alignment horizontal="left" vertical="top"/>
    </xf>
    <xf numFmtId="0" fontId="85" fillId="68" borderId="40" xfId="0" applyFont="1" applyFill="1" applyBorder="1" applyAlignment="1">
      <alignment horizontal="left" vertical="center" wrapText="1"/>
    </xf>
    <xf numFmtId="0" fontId="85" fillId="68" borderId="35" xfId="0" applyFont="1" applyFill="1" applyBorder="1" applyAlignment="1">
      <alignment horizontal="left" vertical="center"/>
    </xf>
    <xf numFmtId="0" fontId="85" fillId="68" borderId="41" xfId="0" applyFont="1" applyFill="1" applyBorder="1" applyAlignment="1">
      <alignment horizontal="left" vertical="center"/>
    </xf>
    <xf numFmtId="0" fontId="16" fillId="62" borderId="112" xfId="0" applyFont="1" applyFill="1" applyBorder="1" applyAlignment="1">
      <alignment horizontal="center" vertical="center" wrapText="1"/>
    </xf>
    <xf numFmtId="0" fontId="16" fillId="62" borderId="112" xfId="0" applyFont="1" applyFill="1" applyBorder="1" applyAlignment="1">
      <alignment horizontal="center" vertical="center"/>
    </xf>
    <xf numFmtId="49" fontId="16" fillId="0" borderId="112" xfId="0" applyNumberFormat="1" applyFont="1" applyBorder="1" applyAlignment="1">
      <alignment horizontal="left" vertical="top" wrapText="1"/>
    </xf>
    <xf numFmtId="49" fontId="16" fillId="61" borderId="112" xfId="0" applyNumberFormat="1" applyFont="1" applyFill="1" applyBorder="1" applyAlignment="1">
      <alignment horizontal="left" vertical="top" wrapText="1"/>
    </xf>
    <xf numFmtId="0" fontId="80" fillId="61" borderId="112" xfId="0" applyFont="1" applyFill="1" applyBorder="1" applyAlignment="1">
      <alignment horizontal="left" vertical="top" wrapText="1"/>
    </xf>
    <xf numFmtId="0" fontId="71" fillId="0" borderId="116" xfId="0" applyFont="1" applyBorder="1" applyAlignment="1">
      <alignment horizontal="left" vertical="top"/>
    </xf>
    <xf numFmtId="0" fontId="71" fillId="0" borderId="123" xfId="0" applyFont="1" applyBorder="1" applyAlignment="1">
      <alignment horizontal="left" vertical="top"/>
    </xf>
    <xf numFmtId="0" fontId="18" fillId="0" borderId="11" xfId="0" applyFont="1" applyBorder="1" applyAlignment="1">
      <alignment horizontal="left" vertical="center" wrapText="1"/>
    </xf>
    <xf numFmtId="0" fontId="95" fillId="0" borderId="17" xfId="0" applyFont="1" applyBorder="1" applyAlignment="1">
      <alignment horizontal="left" vertical="center"/>
    </xf>
    <xf numFmtId="0" fontId="85" fillId="0" borderId="50" xfId="0" applyFont="1" applyBorder="1" applyAlignment="1">
      <alignment horizontal="center" vertical="center" wrapText="1"/>
    </xf>
    <xf numFmtId="0" fontId="85" fillId="0" borderId="30" xfId="0" applyFont="1" applyBorder="1" applyAlignment="1">
      <alignment horizontal="center" vertical="center"/>
    </xf>
    <xf numFmtId="0" fontId="85" fillId="0" borderId="25" xfId="0" applyFont="1" applyBorder="1" applyAlignment="1">
      <alignment horizontal="center" vertical="center"/>
    </xf>
    <xf numFmtId="0" fontId="16" fillId="0" borderId="122" xfId="0" applyFont="1" applyBorder="1" applyAlignment="1">
      <alignment vertical="top" wrapText="1"/>
    </xf>
    <xf numFmtId="0" fontId="16" fillId="0" borderId="116" xfId="0" applyFont="1" applyBorder="1" applyAlignment="1">
      <alignment vertical="top" wrapText="1"/>
    </xf>
    <xf numFmtId="14" fontId="16" fillId="62" borderId="137" xfId="0" applyNumberFormat="1" applyFont="1" applyFill="1" applyBorder="1" applyAlignment="1">
      <alignment horizontal="center" vertical="center" wrapText="1"/>
    </xf>
    <xf numFmtId="0" fontId="85" fillId="68" borderId="44" xfId="0" applyFont="1" applyFill="1" applyBorder="1" applyAlignment="1">
      <alignment horizontal="left" vertical="center" wrapText="1"/>
    </xf>
    <xf numFmtId="0" fontId="85" fillId="68" borderId="45" xfId="0" applyFont="1" applyFill="1" applyBorder="1" applyAlignment="1">
      <alignment horizontal="left" vertical="center"/>
    </xf>
    <xf numFmtId="0" fontId="85" fillId="68" borderId="46" xfId="0" applyFont="1" applyFill="1" applyBorder="1" applyAlignment="1">
      <alignment horizontal="left" vertical="center"/>
    </xf>
    <xf numFmtId="0" fontId="84" fillId="64" borderId="112" xfId="0" applyFont="1" applyFill="1" applyBorder="1" applyAlignment="1">
      <alignment horizontal="left" vertical="top" wrapText="1"/>
    </xf>
    <xf numFmtId="0" fontId="60" fillId="64" borderId="127" xfId="0" applyFont="1" applyFill="1" applyBorder="1" applyAlignment="1">
      <alignment horizontal="left" vertical="top" wrapText="1"/>
    </xf>
    <xf numFmtId="0" fontId="18" fillId="68" borderId="47" xfId="0" applyFont="1" applyFill="1" applyBorder="1" applyAlignment="1">
      <alignment horizontal="left" vertical="center" wrapText="1"/>
    </xf>
    <xf numFmtId="0" fontId="18" fillId="68" borderId="14" xfId="0" applyFont="1" applyFill="1" applyBorder="1" applyAlignment="1">
      <alignment horizontal="left" vertical="center" wrapText="1"/>
    </xf>
    <xf numFmtId="0" fontId="18" fillId="68" borderId="97" xfId="0" applyFont="1" applyFill="1" applyBorder="1" applyAlignment="1">
      <alignment horizontal="left" vertical="center" wrapText="1"/>
    </xf>
    <xf numFmtId="0" fontId="18" fillId="68" borderId="34" xfId="0" applyFont="1" applyFill="1" applyBorder="1" applyAlignment="1">
      <alignment horizontal="left" vertical="center" wrapText="1"/>
    </xf>
    <xf numFmtId="0" fontId="18" fillId="68" borderId="0" xfId="0" applyFont="1" applyFill="1" applyAlignment="1">
      <alignment horizontal="left" vertical="center" wrapText="1"/>
    </xf>
    <xf numFmtId="0" fontId="18" fillId="68" borderId="27" xfId="0" applyFont="1" applyFill="1" applyBorder="1" applyAlignment="1">
      <alignment horizontal="left" vertical="center" wrapText="1"/>
    </xf>
    <xf numFmtId="0" fontId="18" fillId="68" borderId="52" xfId="0" applyFont="1" applyFill="1" applyBorder="1" applyAlignment="1">
      <alignment horizontal="left" vertical="center" wrapText="1"/>
    </xf>
    <xf numFmtId="0" fontId="18" fillId="68" borderId="19" xfId="0" applyFont="1" applyFill="1" applyBorder="1" applyAlignment="1">
      <alignment horizontal="left" vertical="center" wrapText="1"/>
    </xf>
    <xf numFmtId="0" fontId="18" fillId="68" borderId="26" xfId="0" applyFont="1" applyFill="1" applyBorder="1" applyAlignment="1">
      <alignment horizontal="left" vertical="center" wrapText="1"/>
    </xf>
    <xf numFmtId="0" fontId="85" fillId="0" borderId="146" xfId="0" applyFont="1" applyBorder="1" applyAlignment="1">
      <alignment horizontal="left" vertical="top" wrapText="1"/>
    </xf>
    <xf numFmtId="0" fontId="79" fillId="64" borderId="123" xfId="0" applyFont="1" applyFill="1" applyBorder="1" applyAlignment="1">
      <alignment horizontal="left" vertical="top" wrapText="1"/>
    </xf>
    <xf numFmtId="0" fontId="0" fillId="62" borderId="38" xfId="0" applyFill="1" applyBorder="1" applyAlignment="1">
      <alignment horizontal="center" vertical="center" wrapText="1"/>
    </xf>
    <xf numFmtId="0" fontId="0" fillId="62" borderId="30" xfId="0" applyFill="1" applyBorder="1" applyAlignment="1">
      <alignment horizontal="center" vertical="center" wrapText="1"/>
    </xf>
    <xf numFmtId="0" fontId="0" fillId="62" borderId="25" xfId="0" applyFill="1" applyBorder="1" applyAlignment="1">
      <alignment horizontal="center" vertical="center" wrapText="1"/>
    </xf>
    <xf numFmtId="0" fontId="95" fillId="0" borderId="38" xfId="0" applyFont="1" applyBorder="1" applyAlignment="1">
      <alignment horizontal="center" vertical="center" wrapText="1"/>
    </xf>
    <xf numFmtId="0" fontId="95" fillId="0" borderId="30" xfId="0" applyFont="1" applyBorder="1" applyAlignment="1">
      <alignment horizontal="center" vertical="center"/>
    </xf>
    <xf numFmtId="0" fontId="95" fillId="0" borderId="51" xfId="0" applyFont="1" applyBorder="1" applyAlignment="1">
      <alignment horizontal="center" vertical="center"/>
    </xf>
    <xf numFmtId="0" fontId="78" fillId="0" borderId="112" xfId="0" applyFont="1" applyBorder="1" applyAlignment="1">
      <alignment horizontal="left" vertical="center" wrapText="1"/>
    </xf>
    <xf numFmtId="0" fontId="78" fillId="0" borderId="112" xfId="0" applyFont="1" applyBorder="1" applyAlignment="1">
      <alignment horizontal="left" vertical="center"/>
    </xf>
    <xf numFmtId="0" fontId="85" fillId="68" borderId="38" xfId="0" applyFont="1" applyFill="1" applyBorder="1" applyAlignment="1">
      <alignment horizontal="center" vertical="center" wrapText="1"/>
    </xf>
    <xf numFmtId="0" fontId="85" fillId="68" borderId="30" xfId="0" applyFont="1" applyFill="1" applyBorder="1" applyAlignment="1">
      <alignment horizontal="center" vertical="center"/>
    </xf>
    <xf numFmtId="0" fontId="85" fillId="68" borderId="25" xfId="0" applyFont="1" applyFill="1" applyBorder="1" applyAlignment="1">
      <alignment horizontal="center" vertical="center"/>
    </xf>
    <xf numFmtId="0" fontId="78" fillId="0" borderId="119" xfId="0" applyFont="1" applyBorder="1" applyAlignment="1">
      <alignment horizontal="left" vertical="center" wrapText="1"/>
    </xf>
    <xf numFmtId="0" fontId="78" fillId="0" borderId="119" xfId="0" applyFont="1" applyBorder="1" applyAlignment="1">
      <alignment horizontal="left" vertical="center"/>
    </xf>
    <xf numFmtId="0" fontId="17" fillId="0" borderId="112" xfId="0" applyFont="1" applyBorder="1" applyAlignment="1">
      <alignment horizontal="left" vertical="center" wrapText="1"/>
    </xf>
    <xf numFmtId="0" fontId="17" fillId="0" borderId="112" xfId="0" applyFont="1" applyBorder="1" applyAlignment="1">
      <alignment horizontal="left" vertical="center"/>
    </xf>
    <xf numFmtId="0" fontId="17" fillId="0" borderId="29" xfId="0" applyFont="1" applyBorder="1" applyAlignment="1">
      <alignment horizontal="left" vertical="center" wrapText="1"/>
    </xf>
    <xf numFmtId="0" fontId="17" fillId="0" borderId="29" xfId="0" applyFont="1" applyBorder="1" applyAlignment="1">
      <alignment horizontal="left" vertical="center"/>
    </xf>
    <xf numFmtId="0" fontId="78" fillId="0" borderId="29" xfId="0" applyFont="1" applyBorder="1" applyAlignment="1">
      <alignment horizontal="left" vertical="center" wrapText="1"/>
    </xf>
    <xf numFmtId="0" fontId="78" fillId="0" borderId="29" xfId="0" applyFont="1" applyBorder="1" applyAlignment="1">
      <alignment horizontal="left" vertical="center"/>
    </xf>
    <xf numFmtId="0" fontId="78" fillId="0" borderId="94" xfId="0" applyFont="1" applyBorder="1" applyAlignment="1">
      <alignment horizontal="left" vertical="center" wrapText="1"/>
    </xf>
    <xf numFmtId="0" fontId="78" fillId="0" borderId="45" xfId="0" applyFont="1" applyBorder="1" applyAlignment="1">
      <alignment horizontal="left" vertical="center"/>
    </xf>
    <xf numFmtId="0" fontId="78" fillId="0" borderId="56" xfId="0" applyFont="1" applyBorder="1" applyAlignment="1">
      <alignment horizontal="left" vertical="center"/>
    </xf>
    <xf numFmtId="0" fontId="78" fillId="0" borderId="124" xfId="0" applyFont="1" applyBorder="1" applyAlignment="1">
      <alignment horizontal="left" vertical="center" wrapText="1"/>
    </xf>
    <xf numFmtId="0" fontId="78" fillId="0" borderId="113" xfId="0" applyFont="1" applyBorder="1" applyAlignment="1">
      <alignment horizontal="left" vertical="center"/>
    </xf>
    <xf numFmtId="0" fontId="78" fillId="0" borderId="137" xfId="0" applyFont="1" applyBorder="1" applyAlignment="1">
      <alignment horizontal="left" vertical="center"/>
    </xf>
    <xf numFmtId="0" fontId="0" fillId="0" borderId="16" xfId="0" applyBorder="1" applyAlignment="1">
      <alignment horizontal="center" vertical="center" wrapText="1"/>
    </xf>
    <xf numFmtId="0" fontId="0" fillId="0" borderId="105" xfId="0" applyBorder="1" applyAlignment="1">
      <alignment horizontal="center" vertical="center"/>
    </xf>
    <xf numFmtId="0" fontId="25" fillId="61" borderId="107" xfId="0" quotePrefix="1" applyFont="1" applyFill="1" applyBorder="1" applyAlignment="1">
      <alignment vertical="center" wrapText="1"/>
    </xf>
    <xf numFmtId="0" fontId="25" fillId="61" borderId="33" xfId="0" quotePrefix="1" applyFont="1" applyFill="1" applyBorder="1" applyAlignment="1">
      <alignment vertical="center" wrapText="1"/>
    </xf>
    <xf numFmtId="0" fontId="25" fillId="61" borderId="103" xfId="0" quotePrefix="1" applyFont="1" applyFill="1" applyBorder="1" applyAlignment="1">
      <alignment vertical="center" wrapText="1"/>
    </xf>
    <xf numFmtId="0" fontId="25" fillId="61" borderId="107" xfId="0" quotePrefix="1" applyFont="1" applyFill="1" applyBorder="1" applyAlignment="1">
      <alignment horizontal="left" vertical="center" wrapText="1"/>
    </xf>
    <xf numFmtId="0" fontId="25" fillId="61" borderId="33" xfId="0" quotePrefix="1" applyFont="1" applyFill="1" applyBorder="1" applyAlignment="1">
      <alignment horizontal="left" vertical="center" wrapText="1"/>
    </xf>
    <xf numFmtId="0" fontId="25" fillId="61" borderId="103" xfId="0" quotePrefix="1" applyFont="1" applyFill="1" applyBorder="1" applyAlignment="1">
      <alignment horizontal="left" vertical="center" wrapText="1"/>
    </xf>
    <xf numFmtId="0" fontId="9" fillId="0" borderId="28" xfId="0" applyFont="1" applyBorder="1" applyAlignment="1">
      <alignment horizontal="center"/>
    </xf>
    <xf numFmtId="0" fontId="9" fillId="0" borderId="32" xfId="0" applyFont="1" applyBorder="1" applyAlignment="1">
      <alignment horizontal="center"/>
    </xf>
    <xf numFmtId="0" fontId="9" fillId="0" borderId="29" xfId="0" applyFont="1" applyBorder="1" applyAlignment="1">
      <alignment horizontal="center"/>
    </xf>
    <xf numFmtId="0" fontId="25" fillId="61" borderId="28" xfId="0" quotePrefix="1" applyFont="1" applyFill="1" applyBorder="1" applyAlignment="1">
      <alignment horizontal="left" vertical="center" wrapText="1"/>
    </xf>
    <xf numFmtId="0" fontId="25" fillId="61" borderId="32" xfId="0" quotePrefix="1" applyFont="1" applyFill="1" applyBorder="1" applyAlignment="1">
      <alignment horizontal="left" vertical="center" wrapText="1"/>
    </xf>
    <xf numFmtId="0" fontId="25" fillId="61" borderId="29" xfId="0" quotePrefix="1" applyFont="1" applyFill="1" applyBorder="1" applyAlignment="1">
      <alignment horizontal="left" vertical="center" wrapText="1"/>
    </xf>
    <xf numFmtId="0" fontId="25" fillId="61" borderId="100" xfId="0" quotePrefix="1" applyFont="1" applyFill="1" applyBorder="1" applyAlignment="1">
      <alignment horizontal="left" vertical="center" wrapText="1"/>
    </xf>
    <xf numFmtId="0" fontId="25" fillId="61" borderId="124" xfId="0" quotePrefix="1" applyFont="1" applyFill="1" applyBorder="1" applyAlignment="1">
      <alignment horizontal="left" vertical="center" wrapText="1"/>
    </xf>
    <xf numFmtId="0" fontId="25" fillId="61" borderId="113" xfId="0" quotePrefix="1" applyFont="1" applyFill="1" applyBorder="1" applyAlignment="1">
      <alignment horizontal="left" vertical="center" wrapText="1"/>
    </xf>
    <xf numFmtId="0" fontId="25" fillId="61" borderId="128" xfId="0" quotePrefix="1" applyFont="1" applyFill="1" applyBorder="1" applyAlignment="1">
      <alignment horizontal="left" vertical="center" wrapText="1"/>
    </xf>
    <xf numFmtId="0" fontId="25" fillId="61" borderId="100" xfId="0" quotePrefix="1" applyFont="1" applyFill="1" applyBorder="1" applyAlignment="1">
      <alignment horizontal="center" vertical="center" wrapText="1"/>
    </xf>
    <xf numFmtId="0" fontId="25" fillId="61" borderId="107" xfId="0" quotePrefix="1" applyFont="1" applyFill="1" applyBorder="1" applyAlignment="1">
      <alignment horizontal="center" vertical="center" wrapText="1"/>
    </xf>
    <xf numFmtId="0" fontId="86" fillId="61" borderId="103" xfId="0" quotePrefix="1" applyFont="1" applyFill="1" applyBorder="1" applyAlignment="1">
      <alignment horizontal="left" vertical="center" wrapText="1"/>
    </xf>
    <xf numFmtId="0" fontId="29" fillId="62" borderId="38" xfId="0" applyFont="1" applyFill="1" applyBorder="1" applyAlignment="1">
      <alignment horizontal="center" vertical="center"/>
    </xf>
    <xf numFmtId="0" fontId="29" fillId="62" borderId="30" xfId="0" applyFont="1" applyFill="1" applyBorder="1" applyAlignment="1">
      <alignment horizontal="center" vertical="center"/>
    </xf>
    <xf numFmtId="0" fontId="29" fillId="62" borderId="25" xfId="0" applyFont="1" applyFill="1" applyBorder="1" applyAlignment="1">
      <alignment horizontal="center" vertical="center"/>
    </xf>
    <xf numFmtId="0" fontId="25" fillId="61" borderId="83" xfId="0" applyFont="1" applyFill="1" applyBorder="1" applyAlignment="1">
      <alignment horizontal="left" vertical="center" wrapText="1"/>
    </xf>
    <xf numFmtId="0" fontId="25" fillId="61" borderId="100" xfId="0" applyFont="1" applyFill="1" applyBorder="1" applyAlignment="1">
      <alignment horizontal="center" vertical="center" wrapText="1"/>
    </xf>
    <xf numFmtId="0" fontId="25" fillId="61" borderId="100" xfId="0" applyFont="1" applyFill="1" applyBorder="1" applyAlignment="1">
      <alignment horizontal="left" vertical="center" wrapText="1"/>
    </xf>
  </cellXfs>
  <cellStyles count="559">
    <cellStyle name="20 % - Akzent1 2" xfId="1" xr:uid="{00000000-0005-0000-0000-000000000000}"/>
    <cellStyle name="20 % - Akzent1 2 2" xfId="2" xr:uid="{00000000-0005-0000-0000-000001000000}"/>
    <cellStyle name="20 % - Akzent1 2 3" xfId="3" xr:uid="{00000000-0005-0000-0000-000002000000}"/>
    <cellStyle name="20 % - Akzent1 2 3 2" xfId="4" xr:uid="{00000000-0005-0000-0000-000003000000}"/>
    <cellStyle name="20 % - Akzent1 2 4" xfId="5" xr:uid="{00000000-0005-0000-0000-000004000000}"/>
    <cellStyle name="20 % - Akzent1 3" xfId="6" xr:uid="{00000000-0005-0000-0000-000005000000}"/>
    <cellStyle name="20 % - Akzent1 3 2" xfId="7" xr:uid="{00000000-0005-0000-0000-000006000000}"/>
    <cellStyle name="20 % - Akzent1 4" xfId="8" xr:uid="{00000000-0005-0000-0000-000007000000}"/>
    <cellStyle name="20 % - Akzent1 4 2" xfId="9" xr:uid="{00000000-0005-0000-0000-000008000000}"/>
    <cellStyle name="20 % - Akzent1 5" xfId="10" xr:uid="{00000000-0005-0000-0000-000009000000}"/>
    <cellStyle name="20 % - Akzent1 5 2" xfId="11" xr:uid="{00000000-0005-0000-0000-00000A000000}"/>
    <cellStyle name="20 % - Akzent2 2" xfId="12" xr:uid="{00000000-0005-0000-0000-00000B000000}"/>
    <cellStyle name="20 % - Akzent2 2 2" xfId="13" xr:uid="{00000000-0005-0000-0000-00000C000000}"/>
    <cellStyle name="20 % - Akzent2 2 3" xfId="14" xr:uid="{00000000-0005-0000-0000-00000D000000}"/>
    <cellStyle name="20 % - Akzent2 2 3 2" xfId="15" xr:uid="{00000000-0005-0000-0000-00000E000000}"/>
    <cellStyle name="20 % - Akzent2 2 4" xfId="16" xr:uid="{00000000-0005-0000-0000-00000F000000}"/>
    <cellStyle name="20 % - Akzent2 3" xfId="17" xr:uid="{00000000-0005-0000-0000-000010000000}"/>
    <cellStyle name="20 % - Akzent2 3 2" xfId="18" xr:uid="{00000000-0005-0000-0000-000011000000}"/>
    <cellStyle name="20 % - Akzent2 4" xfId="19" xr:uid="{00000000-0005-0000-0000-000012000000}"/>
    <cellStyle name="20 % - Akzent2 4 2" xfId="20" xr:uid="{00000000-0005-0000-0000-000013000000}"/>
    <cellStyle name="20 % - Akzent2 5" xfId="21" xr:uid="{00000000-0005-0000-0000-000014000000}"/>
    <cellStyle name="20 % - Akzent2 5 2" xfId="22" xr:uid="{00000000-0005-0000-0000-000015000000}"/>
    <cellStyle name="20 % - Akzent3 2" xfId="23" xr:uid="{00000000-0005-0000-0000-000016000000}"/>
    <cellStyle name="20 % - Akzent3 2 2" xfId="24" xr:uid="{00000000-0005-0000-0000-000017000000}"/>
    <cellStyle name="20 % - Akzent3 2 3" xfId="25" xr:uid="{00000000-0005-0000-0000-000018000000}"/>
    <cellStyle name="20 % - Akzent3 2 3 2" xfId="26" xr:uid="{00000000-0005-0000-0000-000019000000}"/>
    <cellStyle name="20 % - Akzent3 2 4" xfId="27" xr:uid="{00000000-0005-0000-0000-00001A000000}"/>
    <cellStyle name="20 % - Akzent3 3" xfId="28" xr:uid="{00000000-0005-0000-0000-00001B000000}"/>
    <cellStyle name="20 % - Akzent3 3 2" xfId="29" xr:uid="{00000000-0005-0000-0000-00001C000000}"/>
    <cellStyle name="20 % - Akzent3 4" xfId="30" xr:uid="{00000000-0005-0000-0000-00001D000000}"/>
    <cellStyle name="20 % - Akzent3 4 2" xfId="31" xr:uid="{00000000-0005-0000-0000-00001E000000}"/>
    <cellStyle name="20 % - Akzent3 5" xfId="32" xr:uid="{00000000-0005-0000-0000-00001F000000}"/>
    <cellStyle name="20 % - Akzent3 5 2" xfId="33" xr:uid="{00000000-0005-0000-0000-000020000000}"/>
    <cellStyle name="20 % - Akzent4 2" xfId="34" xr:uid="{00000000-0005-0000-0000-000021000000}"/>
    <cellStyle name="20 % - Akzent4 2 2" xfId="35" xr:uid="{00000000-0005-0000-0000-000022000000}"/>
    <cellStyle name="20 % - Akzent4 2 3" xfId="36" xr:uid="{00000000-0005-0000-0000-000023000000}"/>
    <cellStyle name="20 % - Akzent4 2 3 2" xfId="37" xr:uid="{00000000-0005-0000-0000-000024000000}"/>
    <cellStyle name="20 % - Akzent4 2 4" xfId="38" xr:uid="{00000000-0005-0000-0000-000025000000}"/>
    <cellStyle name="20 % - Akzent4 3" xfId="39" xr:uid="{00000000-0005-0000-0000-000026000000}"/>
    <cellStyle name="20 % - Akzent4 3 2" xfId="40" xr:uid="{00000000-0005-0000-0000-000027000000}"/>
    <cellStyle name="20 % - Akzent4 4" xfId="41" xr:uid="{00000000-0005-0000-0000-000028000000}"/>
    <cellStyle name="20 % - Akzent4 4 2" xfId="42" xr:uid="{00000000-0005-0000-0000-000029000000}"/>
    <cellStyle name="20 % - Akzent4 5" xfId="43" xr:uid="{00000000-0005-0000-0000-00002A000000}"/>
    <cellStyle name="20 % - Akzent4 5 2" xfId="44" xr:uid="{00000000-0005-0000-0000-00002B000000}"/>
    <cellStyle name="20 % - Akzent5 2" xfId="45" xr:uid="{00000000-0005-0000-0000-00002C000000}"/>
    <cellStyle name="20 % - Akzent5 3" xfId="46" xr:uid="{00000000-0005-0000-0000-00002D000000}"/>
    <cellStyle name="20 % - Akzent5 3 2" xfId="47" xr:uid="{00000000-0005-0000-0000-00002E000000}"/>
    <cellStyle name="20 % - Akzent5 4" xfId="48" xr:uid="{00000000-0005-0000-0000-00002F000000}"/>
    <cellStyle name="20 % - Akzent5 4 2" xfId="49" xr:uid="{00000000-0005-0000-0000-000030000000}"/>
    <cellStyle name="20 % - Akzent5 5" xfId="50" xr:uid="{00000000-0005-0000-0000-000031000000}"/>
    <cellStyle name="20 % - Akzent5 5 2" xfId="51" xr:uid="{00000000-0005-0000-0000-000032000000}"/>
    <cellStyle name="20 % - Akzent6 2" xfId="52" xr:uid="{00000000-0005-0000-0000-000033000000}"/>
    <cellStyle name="20 % - Akzent6 3" xfId="53" xr:uid="{00000000-0005-0000-0000-000034000000}"/>
    <cellStyle name="20 % - Akzent6 3 2" xfId="54" xr:uid="{00000000-0005-0000-0000-000035000000}"/>
    <cellStyle name="20 % - Akzent6 4" xfId="55" xr:uid="{00000000-0005-0000-0000-000036000000}"/>
    <cellStyle name="20 % - Akzent6 4 2" xfId="56" xr:uid="{00000000-0005-0000-0000-000037000000}"/>
    <cellStyle name="20 % - Akzent6 5" xfId="57" xr:uid="{00000000-0005-0000-0000-000038000000}"/>
    <cellStyle name="20 % - Akzent6 5 2" xfId="58" xr:uid="{00000000-0005-0000-0000-000039000000}"/>
    <cellStyle name="40 % - Akzent1 2" xfId="59" xr:uid="{00000000-0005-0000-0000-00003A000000}"/>
    <cellStyle name="40 % - Akzent1 3" xfId="60" xr:uid="{00000000-0005-0000-0000-00003B000000}"/>
    <cellStyle name="40 % - Akzent1 3 2" xfId="61" xr:uid="{00000000-0005-0000-0000-00003C000000}"/>
    <cellStyle name="40 % - Akzent1 4" xfId="62" xr:uid="{00000000-0005-0000-0000-00003D000000}"/>
    <cellStyle name="40 % - Akzent1 4 2" xfId="63" xr:uid="{00000000-0005-0000-0000-00003E000000}"/>
    <cellStyle name="40 % - Akzent1 5" xfId="64" xr:uid="{00000000-0005-0000-0000-00003F000000}"/>
    <cellStyle name="40 % - Akzent1 5 2" xfId="65" xr:uid="{00000000-0005-0000-0000-000040000000}"/>
    <cellStyle name="40 % - Akzent2 2" xfId="66" xr:uid="{00000000-0005-0000-0000-000041000000}"/>
    <cellStyle name="40 % - Akzent2 3" xfId="67" xr:uid="{00000000-0005-0000-0000-000042000000}"/>
    <cellStyle name="40 % - Akzent2 3 2" xfId="68" xr:uid="{00000000-0005-0000-0000-000043000000}"/>
    <cellStyle name="40 % - Akzent2 4" xfId="69" xr:uid="{00000000-0005-0000-0000-000044000000}"/>
    <cellStyle name="40 % - Akzent2 4 2" xfId="70" xr:uid="{00000000-0005-0000-0000-000045000000}"/>
    <cellStyle name="40 % - Akzent2 5" xfId="71" xr:uid="{00000000-0005-0000-0000-000046000000}"/>
    <cellStyle name="40 % - Akzent2 5 2" xfId="72" xr:uid="{00000000-0005-0000-0000-000047000000}"/>
    <cellStyle name="40 % - Akzent3 2" xfId="73" xr:uid="{00000000-0005-0000-0000-000048000000}"/>
    <cellStyle name="40 % - Akzent3 2 2" xfId="74" xr:uid="{00000000-0005-0000-0000-000049000000}"/>
    <cellStyle name="40 % - Akzent3 2 3" xfId="75" xr:uid="{00000000-0005-0000-0000-00004A000000}"/>
    <cellStyle name="40 % - Akzent3 2 3 2" xfId="76" xr:uid="{00000000-0005-0000-0000-00004B000000}"/>
    <cellStyle name="40 % - Akzent3 2 4" xfId="77" xr:uid="{00000000-0005-0000-0000-00004C000000}"/>
    <cellStyle name="40 % - Akzent3 3" xfId="78" xr:uid="{00000000-0005-0000-0000-00004D000000}"/>
    <cellStyle name="40 % - Akzent3 3 2" xfId="79" xr:uid="{00000000-0005-0000-0000-00004E000000}"/>
    <cellStyle name="40 % - Akzent3 4" xfId="80" xr:uid="{00000000-0005-0000-0000-00004F000000}"/>
    <cellStyle name="40 % - Akzent3 4 2" xfId="81" xr:uid="{00000000-0005-0000-0000-000050000000}"/>
    <cellStyle name="40 % - Akzent3 5" xfId="82" xr:uid="{00000000-0005-0000-0000-000051000000}"/>
    <cellStyle name="40 % - Akzent3 5 2" xfId="83" xr:uid="{00000000-0005-0000-0000-000052000000}"/>
    <cellStyle name="40 % - Akzent4 2" xfId="84" xr:uid="{00000000-0005-0000-0000-000053000000}"/>
    <cellStyle name="40 % - Akzent4 3" xfId="85" xr:uid="{00000000-0005-0000-0000-000054000000}"/>
    <cellStyle name="40 % - Akzent4 3 2" xfId="86" xr:uid="{00000000-0005-0000-0000-000055000000}"/>
    <cellStyle name="40 % - Akzent4 4" xfId="87" xr:uid="{00000000-0005-0000-0000-000056000000}"/>
    <cellStyle name="40 % - Akzent4 4 2" xfId="88" xr:uid="{00000000-0005-0000-0000-000057000000}"/>
    <cellStyle name="40 % - Akzent4 5" xfId="89" xr:uid="{00000000-0005-0000-0000-000058000000}"/>
    <cellStyle name="40 % - Akzent4 5 2" xfId="90" xr:uid="{00000000-0005-0000-0000-000059000000}"/>
    <cellStyle name="40 % - Akzent5 2" xfId="91" xr:uid="{00000000-0005-0000-0000-00005A000000}"/>
    <cellStyle name="40 % - Akzent5 3" xfId="92" xr:uid="{00000000-0005-0000-0000-00005B000000}"/>
    <cellStyle name="40 % - Akzent5 3 2" xfId="93" xr:uid="{00000000-0005-0000-0000-00005C000000}"/>
    <cellStyle name="40 % - Akzent5 4" xfId="94" xr:uid="{00000000-0005-0000-0000-00005D000000}"/>
    <cellStyle name="40 % - Akzent5 4 2" xfId="95" xr:uid="{00000000-0005-0000-0000-00005E000000}"/>
    <cellStyle name="40 % - Akzent5 5" xfId="96" xr:uid="{00000000-0005-0000-0000-00005F000000}"/>
    <cellStyle name="40 % - Akzent5 5 2" xfId="97" xr:uid="{00000000-0005-0000-0000-000060000000}"/>
    <cellStyle name="40 % - Akzent6 2" xfId="98" xr:uid="{00000000-0005-0000-0000-000061000000}"/>
    <cellStyle name="40 % - Akzent6 3" xfId="99" xr:uid="{00000000-0005-0000-0000-000062000000}"/>
    <cellStyle name="40 % - Akzent6 3 2" xfId="100" xr:uid="{00000000-0005-0000-0000-000063000000}"/>
    <cellStyle name="40 % - Akzent6 4" xfId="101" xr:uid="{00000000-0005-0000-0000-000064000000}"/>
    <cellStyle name="40 % - Akzent6 4 2" xfId="102" xr:uid="{00000000-0005-0000-0000-000065000000}"/>
    <cellStyle name="40 % - Akzent6 5" xfId="103" xr:uid="{00000000-0005-0000-0000-000066000000}"/>
    <cellStyle name="40 % - Akzent6 5 2" xfId="104" xr:uid="{00000000-0005-0000-0000-000067000000}"/>
    <cellStyle name="60 % - Akzent1 2" xfId="105" xr:uid="{00000000-0005-0000-0000-000068000000}"/>
    <cellStyle name="60 % - Akzent1 3" xfId="106" xr:uid="{00000000-0005-0000-0000-000069000000}"/>
    <cellStyle name="60 % - Akzent1 4" xfId="107" xr:uid="{00000000-0005-0000-0000-00006A000000}"/>
    <cellStyle name="60 % - Akzent2 2" xfId="108" xr:uid="{00000000-0005-0000-0000-00006B000000}"/>
    <cellStyle name="60 % - Akzent2 3" xfId="109" xr:uid="{00000000-0005-0000-0000-00006C000000}"/>
    <cellStyle name="60 % - Akzent2 4" xfId="110" xr:uid="{00000000-0005-0000-0000-00006D000000}"/>
    <cellStyle name="60 % - Akzent3 2" xfId="111" xr:uid="{00000000-0005-0000-0000-00006E000000}"/>
    <cellStyle name="60 % - Akzent3 2 2" xfId="112" xr:uid="{00000000-0005-0000-0000-00006F000000}"/>
    <cellStyle name="60 % - Akzent3 2 3" xfId="461" xr:uid="{00000000-0005-0000-0000-000070000000}"/>
    <cellStyle name="60 % - Akzent3 3" xfId="113" xr:uid="{00000000-0005-0000-0000-000071000000}"/>
    <cellStyle name="60 % - Akzent3 4" xfId="114" xr:uid="{00000000-0005-0000-0000-000072000000}"/>
    <cellStyle name="60 % - Akzent4 2" xfId="115" xr:uid="{00000000-0005-0000-0000-000073000000}"/>
    <cellStyle name="60 % - Akzent4 2 2" xfId="116" xr:uid="{00000000-0005-0000-0000-000074000000}"/>
    <cellStyle name="60 % - Akzent4 2 3" xfId="117" xr:uid="{00000000-0005-0000-0000-000075000000}"/>
    <cellStyle name="60 % - Akzent4 2 3 2" xfId="118" xr:uid="{00000000-0005-0000-0000-000076000000}"/>
    <cellStyle name="60 % - Akzent4 2 4" xfId="119" xr:uid="{00000000-0005-0000-0000-000077000000}"/>
    <cellStyle name="60 % - Akzent4 3" xfId="120" xr:uid="{00000000-0005-0000-0000-000078000000}"/>
    <cellStyle name="60 % - Akzent4 4" xfId="121" xr:uid="{00000000-0005-0000-0000-000079000000}"/>
    <cellStyle name="60 % - Akzent5 2" xfId="122" xr:uid="{00000000-0005-0000-0000-00007A000000}"/>
    <cellStyle name="60 % - Akzent5 3" xfId="123" xr:uid="{00000000-0005-0000-0000-00007B000000}"/>
    <cellStyle name="60 % - Akzent5 4" xfId="124" xr:uid="{00000000-0005-0000-0000-00007C000000}"/>
    <cellStyle name="60 % - Akzent6 2" xfId="125" xr:uid="{00000000-0005-0000-0000-00007D000000}"/>
    <cellStyle name="60 % - Akzent6 2 2" xfId="126" xr:uid="{00000000-0005-0000-0000-00007E000000}"/>
    <cellStyle name="60 % - Akzent6 2 3" xfId="127" xr:uid="{00000000-0005-0000-0000-00007F000000}"/>
    <cellStyle name="60 % - Akzent6 2 3 2" xfId="128" xr:uid="{00000000-0005-0000-0000-000080000000}"/>
    <cellStyle name="60 % - Akzent6 2 4" xfId="129" xr:uid="{00000000-0005-0000-0000-000081000000}"/>
    <cellStyle name="60 % - Akzent6 3" xfId="130" xr:uid="{00000000-0005-0000-0000-000082000000}"/>
    <cellStyle name="60 % - Akzent6 4" xfId="131" xr:uid="{00000000-0005-0000-0000-000083000000}"/>
    <cellStyle name="Accent1" xfId="423" hidden="1" xr:uid="{00000000-0005-0000-0000-000084000000}"/>
    <cellStyle name="Accent1 2" xfId="132" xr:uid="{00000000-0005-0000-0000-000085000000}"/>
    <cellStyle name="Accent2" xfId="424" hidden="1" xr:uid="{00000000-0005-0000-0000-000086000000}"/>
    <cellStyle name="Accent2 2" xfId="133" xr:uid="{00000000-0005-0000-0000-000087000000}"/>
    <cellStyle name="Accent3" xfId="425" hidden="1" xr:uid="{00000000-0005-0000-0000-000088000000}"/>
    <cellStyle name="Accent3 2" xfId="134" xr:uid="{00000000-0005-0000-0000-000089000000}"/>
    <cellStyle name="Accent4" xfId="426" hidden="1" xr:uid="{00000000-0005-0000-0000-00008A000000}"/>
    <cellStyle name="Accent4 2" xfId="135" xr:uid="{00000000-0005-0000-0000-00008B000000}"/>
    <cellStyle name="Accent5" xfId="427" hidden="1" xr:uid="{00000000-0005-0000-0000-00008C000000}"/>
    <cellStyle name="Accent5 2" xfId="136" xr:uid="{00000000-0005-0000-0000-00008D000000}"/>
    <cellStyle name="Accent6" xfId="428" hidden="1" xr:uid="{00000000-0005-0000-0000-00008E000000}"/>
    <cellStyle name="Accent6 2" xfId="137" xr:uid="{00000000-0005-0000-0000-00008F000000}"/>
    <cellStyle name="Akzent1 2" xfId="138" xr:uid="{00000000-0005-0000-0000-000090000000}"/>
    <cellStyle name="Akzent1 3" xfId="429" xr:uid="{00000000-0005-0000-0000-000091000000}"/>
    <cellStyle name="Akzent2 2" xfId="139" xr:uid="{00000000-0005-0000-0000-000092000000}"/>
    <cellStyle name="Akzent2 3" xfId="430" xr:uid="{00000000-0005-0000-0000-000093000000}"/>
    <cellStyle name="Akzent3 2" xfId="431" xr:uid="{00000000-0005-0000-0000-000094000000}"/>
    <cellStyle name="Akzent4 2" xfId="140" xr:uid="{00000000-0005-0000-0000-000095000000}"/>
    <cellStyle name="Akzent4 3" xfId="432" xr:uid="{00000000-0005-0000-0000-000096000000}"/>
    <cellStyle name="Akzent5 2" xfId="433" xr:uid="{00000000-0005-0000-0000-000097000000}"/>
    <cellStyle name="Akzent6 2" xfId="434" xr:uid="{00000000-0005-0000-0000-000098000000}"/>
    <cellStyle name="Ausgabe 2" xfId="141" xr:uid="{00000000-0005-0000-0000-000099000000}"/>
    <cellStyle name="Ausgabe 2 2" xfId="142" xr:uid="{00000000-0005-0000-0000-00009A000000}"/>
    <cellStyle name="Ausgabe 2 3" xfId="143" xr:uid="{00000000-0005-0000-0000-00009B000000}"/>
    <cellStyle name="Ausgabe 3" xfId="144" xr:uid="{00000000-0005-0000-0000-00009C000000}"/>
    <cellStyle name="Ausgabe 4" xfId="145" xr:uid="{00000000-0005-0000-0000-00009D000000}"/>
    <cellStyle name="Ausgabe 4 2" xfId="146" xr:uid="{00000000-0005-0000-0000-00009E000000}"/>
    <cellStyle name="Ausgabe 4 2 2" xfId="468" xr:uid="{00000000-0005-0000-0000-00009F000000}"/>
    <cellStyle name="Ausgabe 4 3" xfId="467" xr:uid="{00000000-0005-0000-0000-0000A0000000}"/>
    <cellStyle name="Ausgabe 5" xfId="147" xr:uid="{00000000-0005-0000-0000-0000A1000000}"/>
    <cellStyle name="Ausgabe 5 2" xfId="148" xr:uid="{00000000-0005-0000-0000-0000A2000000}"/>
    <cellStyle name="Ausgabe 5 2 2" xfId="470" xr:uid="{00000000-0005-0000-0000-0000A3000000}"/>
    <cellStyle name="Ausgabe 5 3" xfId="469" xr:uid="{00000000-0005-0000-0000-0000A4000000}"/>
    <cellStyle name="Ausgabe 6" xfId="149" xr:uid="{00000000-0005-0000-0000-0000A5000000}"/>
    <cellStyle name="Ausgabe 6 2" xfId="150" xr:uid="{00000000-0005-0000-0000-0000A6000000}"/>
    <cellStyle name="Ausgabe 6 2 2" xfId="472" xr:uid="{00000000-0005-0000-0000-0000A7000000}"/>
    <cellStyle name="Ausgabe 6 3" xfId="471" xr:uid="{00000000-0005-0000-0000-0000A8000000}"/>
    <cellStyle name="Bad" xfId="419" hidden="1" xr:uid="{00000000-0005-0000-0000-0000A9000000}"/>
    <cellStyle name="Bad 2" xfId="151" xr:uid="{00000000-0005-0000-0000-0000AA000000}"/>
    <cellStyle name="Berechnung 2" xfId="152" xr:uid="{00000000-0005-0000-0000-0000AB000000}"/>
    <cellStyle name="Berechnung 2 2" xfId="153" xr:uid="{00000000-0005-0000-0000-0000AC000000}"/>
    <cellStyle name="Berechnung 2 3" xfId="154" xr:uid="{00000000-0005-0000-0000-0000AD000000}"/>
    <cellStyle name="Berechnung 3" xfId="155" xr:uid="{00000000-0005-0000-0000-0000AE000000}"/>
    <cellStyle name="Berechnung 4" xfId="156" xr:uid="{00000000-0005-0000-0000-0000AF000000}"/>
    <cellStyle name="Berechnung 4 2" xfId="157" xr:uid="{00000000-0005-0000-0000-0000B0000000}"/>
    <cellStyle name="Berechnung 4 2 2" xfId="474" xr:uid="{00000000-0005-0000-0000-0000B1000000}"/>
    <cellStyle name="Berechnung 4 2 3" xfId="548" xr:uid="{00000000-0005-0000-0000-0000B2000000}"/>
    <cellStyle name="Berechnung 4 3" xfId="473" xr:uid="{00000000-0005-0000-0000-0000B3000000}"/>
    <cellStyle name="Berechnung 4 4" xfId="549" xr:uid="{00000000-0005-0000-0000-0000B4000000}"/>
    <cellStyle name="Berechnung 5" xfId="158" xr:uid="{00000000-0005-0000-0000-0000B5000000}"/>
    <cellStyle name="Berechnung 5 2" xfId="159" xr:uid="{00000000-0005-0000-0000-0000B6000000}"/>
    <cellStyle name="Berechnung 5 2 2" xfId="476" xr:uid="{00000000-0005-0000-0000-0000B7000000}"/>
    <cellStyle name="Berechnung 5 2 3" xfId="546" xr:uid="{00000000-0005-0000-0000-0000B8000000}"/>
    <cellStyle name="Berechnung 5 3" xfId="475" xr:uid="{00000000-0005-0000-0000-0000B9000000}"/>
    <cellStyle name="Berechnung 5 4" xfId="547" xr:uid="{00000000-0005-0000-0000-0000BA000000}"/>
    <cellStyle name="Berechnung 6" xfId="160" xr:uid="{00000000-0005-0000-0000-0000BB000000}"/>
    <cellStyle name="Berechnung 6 2" xfId="161" xr:uid="{00000000-0005-0000-0000-0000BC000000}"/>
    <cellStyle name="Berechnung 6 2 2" xfId="478" xr:uid="{00000000-0005-0000-0000-0000BD000000}"/>
    <cellStyle name="Berechnung 6 2 3" xfId="544" xr:uid="{00000000-0005-0000-0000-0000BE000000}"/>
    <cellStyle name="Berechnung 6 3" xfId="477" xr:uid="{00000000-0005-0000-0000-0000BF000000}"/>
    <cellStyle name="Berechnung 6 4" xfId="545" xr:uid="{00000000-0005-0000-0000-0000C0000000}"/>
    <cellStyle name="Calculation 2" xfId="162" xr:uid="{00000000-0005-0000-0000-0000C1000000}"/>
    <cellStyle name="Calculation 2 2" xfId="163" xr:uid="{00000000-0005-0000-0000-0000C2000000}"/>
    <cellStyle name="Calculation 2 2 2" xfId="480" xr:uid="{00000000-0005-0000-0000-0000C3000000}"/>
    <cellStyle name="Calculation 2 2 3" xfId="542" xr:uid="{00000000-0005-0000-0000-0000C4000000}"/>
    <cellStyle name="Calculation 2 3" xfId="479" xr:uid="{00000000-0005-0000-0000-0000C5000000}"/>
    <cellStyle name="Calculation 2 4" xfId="543" xr:uid="{00000000-0005-0000-0000-0000C6000000}"/>
    <cellStyle name="Check Cell" xfId="421" hidden="1" xr:uid="{00000000-0005-0000-0000-0000C7000000}"/>
    <cellStyle name="Check Cell 2" xfId="164" xr:uid="{00000000-0005-0000-0000-0000C8000000}"/>
    <cellStyle name="Eingabe 2" xfId="165" xr:uid="{00000000-0005-0000-0000-0000C9000000}"/>
    <cellStyle name="Eingabe 3" xfId="166" xr:uid="{00000000-0005-0000-0000-0000CA000000}"/>
    <cellStyle name="Eingabe 3 2" xfId="167" xr:uid="{00000000-0005-0000-0000-0000CB000000}"/>
    <cellStyle name="Eingabe 3 2 2" xfId="482" xr:uid="{00000000-0005-0000-0000-0000CC000000}"/>
    <cellStyle name="Eingabe 3 2 3" xfId="540" xr:uid="{00000000-0005-0000-0000-0000CD000000}"/>
    <cellStyle name="Eingabe 3 3" xfId="481" xr:uid="{00000000-0005-0000-0000-0000CE000000}"/>
    <cellStyle name="Eingabe 3 4" xfId="541" xr:uid="{00000000-0005-0000-0000-0000CF000000}"/>
    <cellStyle name="Eingabe 4" xfId="168" xr:uid="{00000000-0005-0000-0000-0000D0000000}"/>
    <cellStyle name="Eingabe 4 2" xfId="169" xr:uid="{00000000-0005-0000-0000-0000D1000000}"/>
    <cellStyle name="Eingabe 4 2 2" xfId="484" xr:uid="{00000000-0005-0000-0000-0000D2000000}"/>
    <cellStyle name="Eingabe 4 2 3" xfId="556" xr:uid="{00000000-0005-0000-0000-0000D3000000}"/>
    <cellStyle name="Eingabe 4 3" xfId="483" xr:uid="{00000000-0005-0000-0000-0000D4000000}"/>
    <cellStyle name="Eingabe 4 4" xfId="555" xr:uid="{00000000-0005-0000-0000-0000D5000000}"/>
    <cellStyle name="Eingabe 5" xfId="170" xr:uid="{00000000-0005-0000-0000-0000D6000000}"/>
    <cellStyle name="Eingabe 5 2" xfId="171" xr:uid="{00000000-0005-0000-0000-0000D7000000}"/>
    <cellStyle name="Eingabe 5 2 2" xfId="486" xr:uid="{00000000-0005-0000-0000-0000D8000000}"/>
    <cellStyle name="Eingabe 5 2 3" xfId="538" xr:uid="{00000000-0005-0000-0000-0000D9000000}"/>
    <cellStyle name="Eingabe 5 3" xfId="485" xr:uid="{00000000-0005-0000-0000-0000DA000000}"/>
    <cellStyle name="Eingabe 5 4" xfId="539" xr:uid="{00000000-0005-0000-0000-0000DB000000}"/>
    <cellStyle name="Ergebnis 2" xfId="172" xr:uid="{00000000-0005-0000-0000-0000DC000000}"/>
    <cellStyle name="Ergebnis 2 2" xfId="173" xr:uid="{00000000-0005-0000-0000-0000DD000000}"/>
    <cellStyle name="Ergebnis 2 2 2" xfId="174" xr:uid="{00000000-0005-0000-0000-0000DE000000}"/>
    <cellStyle name="Ergebnis 2 2 2 2" xfId="175" xr:uid="{00000000-0005-0000-0000-0000DF000000}"/>
    <cellStyle name="Ergebnis 2 2 2 2 2" xfId="489" xr:uid="{00000000-0005-0000-0000-0000E0000000}"/>
    <cellStyle name="Ergebnis 2 2 2 2 3" xfId="533" xr:uid="{00000000-0005-0000-0000-0000E1000000}"/>
    <cellStyle name="Ergebnis 2 2 2 3" xfId="488" xr:uid="{00000000-0005-0000-0000-0000E2000000}"/>
    <cellStyle name="Ergebnis 2 2 2 4" xfId="534" xr:uid="{00000000-0005-0000-0000-0000E3000000}"/>
    <cellStyle name="Ergebnis 2 2 3" xfId="176" xr:uid="{00000000-0005-0000-0000-0000E4000000}"/>
    <cellStyle name="Ergebnis 2 2 3 2" xfId="490" xr:uid="{00000000-0005-0000-0000-0000E5000000}"/>
    <cellStyle name="Ergebnis 2 2 3 3" xfId="532" xr:uid="{00000000-0005-0000-0000-0000E6000000}"/>
    <cellStyle name="Ergebnis 2 2 4" xfId="487" xr:uid="{00000000-0005-0000-0000-0000E7000000}"/>
    <cellStyle name="Ergebnis 2 2 5" xfId="535" xr:uid="{00000000-0005-0000-0000-0000E8000000}"/>
    <cellStyle name="Ergebnis 2 3" xfId="177" xr:uid="{00000000-0005-0000-0000-0000E9000000}"/>
    <cellStyle name="Ergebnis 2 3 2" xfId="178" xr:uid="{00000000-0005-0000-0000-0000EA000000}"/>
    <cellStyle name="Ergebnis 2 3 2 2" xfId="492" xr:uid="{00000000-0005-0000-0000-0000EB000000}"/>
    <cellStyle name="Ergebnis 2 3 2 3" xfId="530" xr:uid="{00000000-0005-0000-0000-0000EC000000}"/>
    <cellStyle name="Ergebnis 2 3 3" xfId="491" xr:uid="{00000000-0005-0000-0000-0000ED000000}"/>
    <cellStyle name="Ergebnis 2 3 4" xfId="531" xr:uid="{00000000-0005-0000-0000-0000EE000000}"/>
    <cellStyle name="Ergebnis 2 4" xfId="179" xr:uid="{00000000-0005-0000-0000-0000EF000000}"/>
    <cellStyle name="Ergebnis 3" xfId="180" xr:uid="{00000000-0005-0000-0000-0000F0000000}"/>
    <cellStyle name="Ergebnis 3 2" xfId="181" xr:uid="{00000000-0005-0000-0000-0000F1000000}"/>
    <cellStyle name="Ergebnis 3 2 2" xfId="182" xr:uid="{00000000-0005-0000-0000-0000F2000000}"/>
    <cellStyle name="Ergebnis 3 2 2 2" xfId="495" xr:uid="{00000000-0005-0000-0000-0000F3000000}"/>
    <cellStyle name="Ergebnis 3 2 2 3" xfId="527" xr:uid="{00000000-0005-0000-0000-0000F4000000}"/>
    <cellStyle name="Ergebnis 3 2 3" xfId="494" xr:uid="{00000000-0005-0000-0000-0000F5000000}"/>
    <cellStyle name="Ergebnis 3 2 4" xfId="528" xr:uid="{00000000-0005-0000-0000-0000F6000000}"/>
    <cellStyle name="Ergebnis 3 3" xfId="183" xr:uid="{00000000-0005-0000-0000-0000F7000000}"/>
    <cellStyle name="Ergebnis 3 3 2" xfId="496" xr:uid="{00000000-0005-0000-0000-0000F8000000}"/>
    <cellStyle name="Ergebnis 3 3 3" xfId="526" xr:uid="{00000000-0005-0000-0000-0000F9000000}"/>
    <cellStyle name="Ergebnis 3 4" xfId="493" xr:uid="{00000000-0005-0000-0000-0000FA000000}"/>
    <cellStyle name="Ergebnis 3 5" xfId="529" xr:uid="{00000000-0005-0000-0000-0000FB000000}"/>
    <cellStyle name="Ergebnis 4" xfId="184" xr:uid="{00000000-0005-0000-0000-0000FC000000}"/>
    <cellStyle name="Ergebnis 4 2" xfId="185" xr:uid="{00000000-0005-0000-0000-0000FD000000}"/>
    <cellStyle name="Ergebnis 4 2 2" xfId="186" xr:uid="{00000000-0005-0000-0000-0000FE000000}"/>
    <cellStyle name="Ergebnis 4 2 2 2" xfId="499" xr:uid="{00000000-0005-0000-0000-0000FF000000}"/>
    <cellStyle name="Ergebnis 4 2 2 3" xfId="523" xr:uid="{00000000-0005-0000-0000-000000010000}"/>
    <cellStyle name="Ergebnis 4 2 3" xfId="498" xr:uid="{00000000-0005-0000-0000-000001010000}"/>
    <cellStyle name="Ergebnis 4 2 4" xfId="524" xr:uid="{00000000-0005-0000-0000-000002010000}"/>
    <cellStyle name="Ergebnis 4 3" xfId="187" xr:uid="{00000000-0005-0000-0000-000003010000}"/>
    <cellStyle name="Ergebnis 4 3 2" xfId="500" xr:uid="{00000000-0005-0000-0000-000004010000}"/>
    <cellStyle name="Ergebnis 4 3 3" xfId="522" xr:uid="{00000000-0005-0000-0000-000005010000}"/>
    <cellStyle name="Ergebnis 4 4" xfId="497" xr:uid="{00000000-0005-0000-0000-000006010000}"/>
    <cellStyle name="Ergebnis 4 5" xfId="525" xr:uid="{00000000-0005-0000-0000-000007010000}"/>
    <cellStyle name="Ergebnis 5" xfId="188" xr:uid="{00000000-0005-0000-0000-000008010000}"/>
    <cellStyle name="Ergebnis 5 2" xfId="189" xr:uid="{00000000-0005-0000-0000-000009010000}"/>
    <cellStyle name="Ergebnis 5 2 2" xfId="502" xr:uid="{00000000-0005-0000-0000-00000A010000}"/>
    <cellStyle name="Ergebnis 5 2 3" xfId="520" xr:uid="{00000000-0005-0000-0000-00000B010000}"/>
    <cellStyle name="Ergebnis 5 3" xfId="501" xr:uid="{00000000-0005-0000-0000-00000C010000}"/>
    <cellStyle name="Ergebnis 5 4" xfId="521" xr:uid="{00000000-0005-0000-0000-00000D010000}"/>
    <cellStyle name="Ergebnis 6" xfId="190" xr:uid="{00000000-0005-0000-0000-00000E010000}"/>
    <cellStyle name="Ergebnis 6 2" xfId="191" xr:uid="{00000000-0005-0000-0000-00000F010000}"/>
    <cellStyle name="Ergebnis 6 2 2" xfId="504" xr:uid="{00000000-0005-0000-0000-000010010000}"/>
    <cellStyle name="Ergebnis 6 2 3" xfId="518" xr:uid="{00000000-0005-0000-0000-000011010000}"/>
    <cellStyle name="Ergebnis 6 3" xfId="503" xr:uid="{00000000-0005-0000-0000-000012010000}"/>
    <cellStyle name="Ergebnis 6 4" xfId="519" xr:uid="{00000000-0005-0000-0000-000013010000}"/>
    <cellStyle name="Ergebnis 7" xfId="192" xr:uid="{00000000-0005-0000-0000-000014010000}"/>
    <cellStyle name="Ergebnis 7 2" xfId="193" xr:uid="{00000000-0005-0000-0000-000015010000}"/>
    <cellStyle name="Ergebnis 7 2 2" xfId="506" xr:uid="{00000000-0005-0000-0000-000016010000}"/>
    <cellStyle name="Ergebnis 7 2 3" xfId="516" xr:uid="{00000000-0005-0000-0000-000017010000}"/>
    <cellStyle name="Ergebnis 7 3" xfId="505" xr:uid="{00000000-0005-0000-0000-000018010000}"/>
    <cellStyle name="Ergebnis 7 4" xfId="517" xr:uid="{00000000-0005-0000-0000-000019010000}"/>
    <cellStyle name="Erklärender Text 2" xfId="194" xr:uid="{00000000-0005-0000-0000-00001A010000}"/>
    <cellStyle name="Erklärender Text 3" xfId="195" xr:uid="{00000000-0005-0000-0000-00001B010000}"/>
    <cellStyle name="Erklärender Text 4" xfId="196" xr:uid="{00000000-0005-0000-0000-00001C010000}"/>
    <cellStyle name="Good" xfId="418" hidden="1" xr:uid="{00000000-0005-0000-0000-00001D010000}"/>
    <cellStyle name="Good 2" xfId="197" xr:uid="{00000000-0005-0000-0000-00001E010000}"/>
    <cellStyle name="Gut 2" xfId="435" xr:uid="{00000000-0005-0000-0000-00001F010000}"/>
    <cellStyle name="Heading 1" xfId="414" hidden="1" xr:uid="{00000000-0005-0000-0000-000020010000}"/>
    <cellStyle name="Heading 2" xfId="415" hidden="1" xr:uid="{00000000-0005-0000-0000-000021010000}"/>
    <cellStyle name="Heading 3" xfId="416" hidden="1" xr:uid="{00000000-0005-0000-0000-000022010000}"/>
    <cellStyle name="Heading 4" xfId="417" hidden="1" xr:uid="{00000000-0005-0000-0000-000023010000}"/>
    <cellStyle name="Hyperlink 2" xfId="199" xr:uid="{00000000-0005-0000-0000-000024010000}"/>
    <cellStyle name="Input 2" xfId="200" xr:uid="{00000000-0005-0000-0000-000025010000}"/>
    <cellStyle name="Input 2 2" xfId="201" xr:uid="{00000000-0005-0000-0000-000026010000}"/>
    <cellStyle name="Input 2 2 2" xfId="508" xr:uid="{00000000-0005-0000-0000-000027010000}"/>
    <cellStyle name="Input 2 2 3" xfId="514" xr:uid="{00000000-0005-0000-0000-000028010000}"/>
    <cellStyle name="Input 2 3" xfId="507" xr:uid="{00000000-0005-0000-0000-000029010000}"/>
    <cellStyle name="Input 2 4" xfId="515" xr:uid="{00000000-0005-0000-0000-00002A010000}"/>
    <cellStyle name="Link" xfId="198" builtinId="8"/>
    <cellStyle name="Link 2" xfId="557" xr:uid="{00000000-0005-0000-0000-00002C010000}"/>
    <cellStyle name="Linked Cell" xfId="420" hidden="1" xr:uid="{00000000-0005-0000-0000-00002D010000}"/>
    <cellStyle name="Linked Cell 2" xfId="202" xr:uid="{00000000-0005-0000-0000-00002E010000}"/>
    <cellStyle name="Neutral" xfId="203" builtinId="28" customBuiltin="1"/>
    <cellStyle name="Normal 2" xfId="204" xr:uid="{00000000-0005-0000-0000-000030010000}"/>
    <cellStyle name="Note" xfId="422" hidden="1" xr:uid="{00000000-0005-0000-0000-000031010000}"/>
    <cellStyle name="Note 2" xfId="205" xr:uid="{00000000-0005-0000-0000-000032010000}"/>
    <cellStyle name="Note 2 2" xfId="206" xr:uid="{00000000-0005-0000-0000-000033010000}"/>
    <cellStyle name="Note 2 2 2" xfId="207" xr:uid="{00000000-0005-0000-0000-000034010000}"/>
    <cellStyle name="Note 2 2 2 2" xfId="511" xr:uid="{00000000-0005-0000-0000-000035010000}"/>
    <cellStyle name="Note 2 2 2 3" xfId="552" xr:uid="{00000000-0005-0000-0000-000036010000}"/>
    <cellStyle name="Note 2 2 3" xfId="510" xr:uid="{00000000-0005-0000-0000-000037010000}"/>
    <cellStyle name="Note 2 2 4" xfId="513" xr:uid="{00000000-0005-0000-0000-000038010000}"/>
    <cellStyle name="Note 2 3" xfId="208" xr:uid="{00000000-0005-0000-0000-000039010000}"/>
    <cellStyle name="Note 2 3 2" xfId="512" xr:uid="{00000000-0005-0000-0000-00003A010000}"/>
    <cellStyle name="Note 2 3 3" xfId="553" xr:uid="{00000000-0005-0000-0000-00003B010000}"/>
    <cellStyle name="Note 2 4" xfId="509" xr:uid="{00000000-0005-0000-0000-00003C010000}"/>
    <cellStyle name="Note 2 5" xfId="554" xr:uid="{00000000-0005-0000-0000-00003D010000}"/>
    <cellStyle name="Note 3" xfId="209" xr:uid="{00000000-0005-0000-0000-00003E010000}"/>
    <cellStyle name="Note 3 2" xfId="449" xr:uid="{00000000-0005-0000-0000-00003F010000}"/>
    <cellStyle name="Note 4" xfId="448" xr:uid="{00000000-0005-0000-0000-000040010000}"/>
    <cellStyle name="Notiz 2" xfId="210" xr:uid="{00000000-0005-0000-0000-000041010000}"/>
    <cellStyle name="Notiz 2 2" xfId="211" xr:uid="{00000000-0005-0000-0000-000042010000}"/>
    <cellStyle name="Notiz 2 2 2" xfId="212" xr:uid="{00000000-0005-0000-0000-000043010000}"/>
    <cellStyle name="Notiz 2 2 2 2" xfId="213" xr:uid="{00000000-0005-0000-0000-000044010000}"/>
    <cellStyle name="Notiz 2 2 2 2 2" xfId="214" xr:uid="{00000000-0005-0000-0000-000045010000}"/>
    <cellStyle name="Notiz 2 2 2 3" xfId="215" xr:uid="{00000000-0005-0000-0000-000046010000}"/>
    <cellStyle name="Notiz 2 2 2 3 2" xfId="216" xr:uid="{00000000-0005-0000-0000-000047010000}"/>
    <cellStyle name="Notiz 2 2 2 4" xfId="217" xr:uid="{00000000-0005-0000-0000-000048010000}"/>
    <cellStyle name="Notiz 2 2 3" xfId="218" xr:uid="{00000000-0005-0000-0000-000049010000}"/>
    <cellStyle name="Notiz 2 2 3 2" xfId="219" xr:uid="{00000000-0005-0000-0000-00004A010000}"/>
    <cellStyle name="Notiz 2 2 4" xfId="220" xr:uid="{00000000-0005-0000-0000-00004B010000}"/>
    <cellStyle name="Notiz 2 2 4 2" xfId="221" xr:uid="{00000000-0005-0000-0000-00004C010000}"/>
    <cellStyle name="Notiz 2 2 5" xfId="222" xr:uid="{00000000-0005-0000-0000-00004D010000}"/>
    <cellStyle name="Notiz 2 2 5 2" xfId="223" xr:uid="{00000000-0005-0000-0000-00004E010000}"/>
    <cellStyle name="Notiz 2 2 5 2 2" xfId="451" xr:uid="{00000000-0005-0000-0000-00004F010000}"/>
    <cellStyle name="Notiz 2 2 5 3" xfId="450" xr:uid="{00000000-0005-0000-0000-000050010000}"/>
    <cellStyle name="Notiz 2 2 6" xfId="224" xr:uid="{00000000-0005-0000-0000-000051010000}"/>
    <cellStyle name="Notiz 2 2 6 2" xfId="452" xr:uid="{00000000-0005-0000-0000-000052010000}"/>
    <cellStyle name="Notiz 2 3" xfId="225" xr:uid="{00000000-0005-0000-0000-000053010000}"/>
    <cellStyle name="Notiz 2 3 2" xfId="226" xr:uid="{00000000-0005-0000-0000-000054010000}"/>
    <cellStyle name="Notiz 2 3 2 2" xfId="227" xr:uid="{00000000-0005-0000-0000-000055010000}"/>
    <cellStyle name="Notiz 2 3 3" xfId="228" xr:uid="{00000000-0005-0000-0000-000056010000}"/>
    <cellStyle name="Notiz 2 3 3 2" xfId="229" xr:uid="{00000000-0005-0000-0000-000057010000}"/>
    <cellStyle name="Notiz 2 3 4" xfId="230" xr:uid="{00000000-0005-0000-0000-000058010000}"/>
    <cellStyle name="Notiz 2 4" xfId="231" xr:uid="{00000000-0005-0000-0000-000059010000}"/>
    <cellStyle name="Notiz 2 4 2" xfId="232" xr:uid="{00000000-0005-0000-0000-00005A010000}"/>
    <cellStyle name="Notiz 2 5" xfId="233" xr:uid="{00000000-0005-0000-0000-00005B010000}"/>
    <cellStyle name="Notiz 2 5 2" xfId="234" xr:uid="{00000000-0005-0000-0000-00005C010000}"/>
    <cellStyle name="Notiz 2 6" xfId="235" xr:uid="{00000000-0005-0000-0000-00005D010000}"/>
    <cellStyle name="Notiz 3" xfId="236" xr:uid="{00000000-0005-0000-0000-00005E010000}"/>
    <cellStyle name="Notiz 3 2" xfId="237" xr:uid="{00000000-0005-0000-0000-00005F010000}"/>
    <cellStyle name="Notiz 3 2 2" xfId="238" xr:uid="{00000000-0005-0000-0000-000060010000}"/>
    <cellStyle name="Notiz 3 2 2 2" xfId="239" xr:uid="{00000000-0005-0000-0000-000061010000}"/>
    <cellStyle name="Notiz 3 2 3" xfId="240" xr:uid="{00000000-0005-0000-0000-000062010000}"/>
    <cellStyle name="Notiz 3 2 3 2" xfId="241" xr:uid="{00000000-0005-0000-0000-000063010000}"/>
    <cellStyle name="Notiz 3 2 4" xfId="242" xr:uid="{00000000-0005-0000-0000-000064010000}"/>
    <cellStyle name="Notiz 3 3" xfId="243" xr:uid="{00000000-0005-0000-0000-000065010000}"/>
    <cellStyle name="Notiz 3 3 2" xfId="244" xr:uid="{00000000-0005-0000-0000-000066010000}"/>
    <cellStyle name="Notiz 3 4" xfId="245" xr:uid="{00000000-0005-0000-0000-000067010000}"/>
    <cellStyle name="Notiz 3 4 2" xfId="246" xr:uid="{00000000-0005-0000-0000-000068010000}"/>
    <cellStyle name="Notiz 3 5" xfId="247" xr:uid="{00000000-0005-0000-0000-000069010000}"/>
    <cellStyle name="Notiz 4" xfId="248" xr:uid="{00000000-0005-0000-0000-00006A010000}"/>
    <cellStyle name="Notiz 4 2" xfId="249" xr:uid="{00000000-0005-0000-0000-00006B010000}"/>
    <cellStyle name="Notiz 4 2 2" xfId="250" xr:uid="{00000000-0005-0000-0000-00006C010000}"/>
    <cellStyle name="Notiz 4 3" xfId="251" xr:uid="{00000000-0005-0000-0000-00006D010000}"/>
    <cellStyle name="Notiz 4 3 2" xfId="252" xr:uid="{00000000-0005-0000-0000-00006E010000}"/>
    <cellStyle name="Notiz 4 4" xfId="253" xr:uid="{00000000-0005-0000-0000-00006F010000}"/>
    <cellStyle name="Notiz 5" xfId="254" xr:uid="{00000000-0005-0000-0000-000070010000}"/>
    <cellStyle name="Notiz 5 2" xfId="255" xr:uid="{00000000-0005-0000-0000-000071010000}"/>
    <cellStyle name="Notiz 5 2 2" xfId="256" xr:uid="{00000000-0005-0000-0000-000072010000}"/>
    <cellStyle name="Notiz 5 3" xfId="257" xr:uid="{00000000-0005-0000-0000-000073010000}"/>
    <cellStyle name="Notiz 5 3 2" xfId="258" xr:uid="{00000000-0005-0000-0000-000074010000}"/>
    <cellStyle name="Notiz 5 4" xfId="259" xr:uid="{00000000-0005-0000-0000-000075010000}"/>
    <cellStyle name="Notiz 6" xfId="260" xr:uid="{00000000-0005-0000-0000-000076010000}"/>
    <cellStyle name="Notiz 6 2" xfId="261" xr:uid="{00000000-0005-0000-0000-000077010000}"/>
    <cellStyle name="Notiz 7" xfId="262" xr:uid="{00000000-0005-0000-0000-000078010000}"/>
    <cellStyle name="Notiz 7 2" xfId="263" xr:uid="{00000000-0005-0000-0000-000079010000}"/>
    <cellStyle name="Notiz 8" xfId="436" xr:uid="{00000000-0005-0000-0000-00007A010000}"/>
    <cellStyle name="Output 2" xfId="264" xr:uid="{00000000-0005-0000-0000-00007B010000}"/>
    <cellStyle name="Output 2 2" xfId="265" xr:uid="{00000000-0005-0000-0000-00007C010000}"/>
    <cellStyle name="Output 2 2 2" xfId="537" xr:uid="{00000000-0005-0000-0000-00007D010000}"/>
    <cellStyle name="Output 2 3" xfId="536" xr:uid="{00000000-0005-0000-0000-00007E010000}"/>
    <cellStyle name="Prozent" xfId="558" builtinId="5"/>
    <cellStyle name="Prozent 10" xfId="266" xr:uid="{00000000-0005-0000-0000-000080010000}"/>
    <cellStyle name="Prozent 10 2" xfId="267" xr:uid="{00000000-0005-0000-0000-000081010000}"/>
    <cellStyle name="Prozent 10 2 2" xfId="454" xr:uid="{00000000-0005-0000-0000-000082010000}"/>
    <cellStyle name="Prozent 10 3" xfId="453" xr:uid="{00000000-0005-0000-0000-000083010000}"/>
    <cellStyle name="Prozent 11" xfId="268" xr:uid="{00000000-0005-0000-0000-000084010000}"/>
    <cellStyle name="Prozent 2" xfId="269" xr:uid="{00000000-0005-0000-0000-000085010000}"/>
    <cellStyle name="Prozent 2 2" xfId="270" xr:uid="{00000000-0005-0000-0000-000086010000}"/>
    <cellStyle name="Prozent 2 3" xfId="271" xr:uid="{00000000-0005-0000-0000-000087010000}"/>
    <cellStyle name="Prozent 2 4" xfId="462" xr:uid="{00000000-0005-0000-0000-000088010000}"/>
    <cellStyle name="Prozent 3" xfId="272" xr:uid="{00000000-0005-0000-0000-000089010000}"/>
    <cellStyle name="Prozent 3 2" xfId="273" xr:uid="{00000000-0005-0000-0000-00008A010000}"/>
    <cellStyle name="Prozent 3 2 2" xfId="274" xr:uid="{00000000-0005-0000-0000-00008B010000}"/>
    <cellStyle name="Prozent 3 2 2 2" xfId="275" xr:uid="{00000000-0005-0000-0000-00008C010000}"/>
    <cellStyle name="Prozent 3 2 2 2 2" xfId="276" xr:uid="{00000000-0005-0000-0000-00008D010000}"/>
    <cellStyle name="Prozent 3 2 2 3" xfId="277" xr:uid="{00000000-0005-0000-0000-00008E010000}"/>
    <cellStyle name="Prozent 3 2 2 3 2" xfId="278" xr:uid="{00000000-0005-0000-0000-00008F010000}"/>
    <cellStyle name="Prozent 3 2 2 4" xfId="279" xr:uid="{00000000-0005-0000-0000-000090010000}"/>
    <cellStyle name="Prozent 3 2 3" xfId="280" xr:uid="{00000000-0005-0000-0000-000091010000}"/>
    <cellStyle name="Prozent 3 2 3 2" xfId="281" xr:uid="{00000000-0005-0000-0000-000092010000}"/>
    <cellStyle name="Prozent 3 2 4" xfId="282" xr:uid="{00000000-0005-0000-0000-000093010000}"/>
    <cellStyle name="Prozent 3 2 4 2" xfId="283" xr:uid="{00000000-0005-0000-0000-000094010000}"/>
    <cellStyle name="Prozent 3 2 5" xfId="284" xr:uid="{00000000-0005-0000-0000-000095010000}"/>
    <cellStyle name="Prozent 3 3" xfId="285" xr:uid="{00000000-0005-0000-0000-000096010000}"/>
    <cellStyle name="Prozent 3 3 2" xfId="286" xr:uid="{00000000-0005-0000-0000-000097010000}"/>
    <cellStyle name="Prozent 3 3 2 2" xfId="287" xr:uid="{00000000-0005-0000-0000-000098010000}"/>
    <cellStyle name="Prozent 3 3 3" xfId="288" xr:uid="{00000000-0005-0000-0000-000099010000}"/>
    <cellStyle name="Prozent 3 3 3 2" xfId="289" xr:uid="{00000000-0005-0000-0000-00009A010000}"/>
    <cellStyle name="Prozent 3 3 4" xfId="290" xr:uid="{00000000-0005-0000-0000-00009B010000}"/>
    <cellStyle name="Prozent 3 4" xfId="291" xr:uid="{00000000-0005-0000-0000-00009C010000}"/>
    <cellStyle name="Prozent 3 4 2" xfId="292" xr:uid="{00000000-0005-0000-0000-00009D010000}"/>
    <cellStyle name="Prozent 3 5" xfId="293" xr:uid="{00000000-0005-0000-0000-00009E010000}"/>
    <cellStyle name="Prozent 3 5 2" xfId="294" xr:uid="{00000000-0005-0000-0000-00009F010000}"/>
    <cellStyle name="Prozent 4" xfId="295" xr:uid="{00000000-0005-0000-0000-0000A0010000}"/>
    <cellStyle name="Prozent 4 2" xfId="296" xr:uid="{00000000-0005-0000-0000-0000A1010000}"/>
    <cellStyle name="Prozent 4 2 2" xfId="297" xr:uid="{00000000-0005-0000-0000-0000A2010000}"/>
    <cellStyle name="Prozent 4 2 2 2" xfId="298" xr:uid="{00000000-0005-0000-0000-0000A3010000}"/>
    <cellStyle name="Prozent 4 2 2 2 2" xfId="299" xr:uid="{00000000-0005-0000-0000-0000A4010000}"/>
    <cellStyle name="Prozent 4 2 2 3" xfId="300" xr:uid="{00000000-0005-0000-0000-0000A5010000}"/>
    <cellStyle name="Prozent 4 2 2 3 2" xfId="301" xr:uid="{00000000-0005-0000-0000-0000A6010000}"/>
    <cellStyle name="Prozent 4 2 2 4" xfId="302" xr:uid="{00000000-0005-0000-0000-0000A7010000}"/>
    <cellStyle name="Prozent 4 2 3" xfId="303" xr:uid="{00000000-0005-0000-0000-0000A8010000}"/>
    <cellStyle name="Prozent 4 2 3 2" xfId="304" xr:uid="{00000000-0005-0000-0000-0000A9010000}"/>
    <cellStyle name="Prozent 4 2 4" xfId="305" xr:uid="{00000000-0005-0000-0000-0000AA010000}"/>
    <cellStyle name="Prozent 4 2 4 2" xfId="306" xr:uid="{00000000-0005-0000-0000-0000AB010000}"/>
    <cellStyle name="Prozent 4 2 5" xfId="307" xr:uid="{00000000-0005-0000-0000-0000AC010000}"/>
    <cellStyle name="Prozent 4 3" xfId="308" xr:uid="{00000000-0005-0000-0000-0000AD010000}"/>
    <cellStyle name="Prozent 4 3 2" xfId="309" xr:uid="{00000000-0005-0000-0000-0000AE010000}"/>
    <cellStyle name="Prozent 4 3 2 2" xfId="310" xr:uid="{00000000-0005-0000-0000-0000AF010000}"/>
    <cellStyle name="Prozent 4 3 2 2 2" xfId="311" xr:uid="{00000000-0005-0000-0000-0000B0010000}"/>
    <cellStyle name="Prozent 4 3 2 3" xfId="312" xr:uid="{00000000-0005-0000-0000-0000B1010000}"/>
    <cellStyle name="Prozent 4 3 3" xfId="313" xr:uid="{00000000-0005-0000-0000-0000B2010000}"/>
    <cellStyle name="Prozent 4 3 3 2" xfId="314" xr:uid="{00000000-0005-0000-0000-0000B3010000}"/>
    <cellStyle name="Prozent 4 3 4" xfId="315" xr:uid="{00000000-0005-0000-0000-0000B4010000}"/>
    <cellStyle name="Prozent 4 3 4 2" xfId="316" xr:uid="{00000000-0005-0000-0000-0000B5010000}"/>
    <cellStyle name="Prozent 4 3 4 2 2" xfId="456" xr:uid="{00000000-0005-0000-0000-0000B6010000}"/>
    <cellStyle name="Prozent 4 3 4 3" xfId="455" xr:uid="{00000000-0005-0000-0000-0000B7010000}"/>
    <cellStyle name="Prozent 4 3 5" xfId="317" xr:uid="{00000000-0005-0000-0000-0000B8010000}"/>
    <cellStyle name="Prozent 4 3 5 2" xfId="457" xr:uid="{00000000-0005-0000-0000-0000B9010000}"/>
    <cellStyle name="Prozent 4 4" xfId="318" xr:uid="{00000000-0005-0000-0000-0000BA010000}"/>
    <cellStyle name="Prozent 4 4 2" xfId="319" xr:uid="{00000000-0005-0000-0000-0000BB010000}"/>
    <cellStyle name="Prozent 4 5" xfId="320" xr:uid="{00000000-0005-0000-0000-0000BC010000}"/>
    <cellStyle name="Prozent 4 5 2" xfId="321" xr:uid="{00000000-0005-0000-0000-0000BD010000}"/>
    <cellStyle name="Prozent 4 6" xfId="322" xr:uid="{00000000-0005-0000-0000-0000BE010000}"/>
    <cellStyle name="Prozent 5" xfId="323" xr:uid="{00000000-0005-0000-0000-0000BF010000}"/>
    <cellStyle name="Prozent 5 2" xfId="324" xr:uid="{00000000-0005-0000-0000-0000C0010000}"/>
    <cellStyle name="Prozent 5 2 2" xfId="325" xr:uid="{00000000-0005-0000-0000-0000C1010000}"/>
    <cellStyle name="Prozent 5 2 2 2" xfId="326" xr:uid="{00000000-0005-0000-0000-0000C2010000}"/>
    <cellStyle name="Prozent 5 2 3" xfId="327" xr:uid="{00000000-0005-0000-0000-0000C3010000}"/>
    <cellStyle name="Prozent 5 2 3 2" xfId="328" xr:uid="{00000000-0005-0000-0000-0000C4010000}"/>
    <cellStyle name="Prozent 5 2 4" xfId="329" xr:uid="{00000000-0005-0000-0000-0000C5010000}"/>
    <cellStyle name="Prozent 5 3" xfId="330" xr:uid="{00000000-0005-0000-0000-0000C6010000}"/>
    <cellStyle name="Prozent 5 3 2" xfId="331" xr:uid="{00000000-0005-0000-0000-0000C7010000}"/>
    <cellStyle name="Prozent 5 4" xfId="332" xr:uid="{00000000-0005-0000-0000-0000C8010000}"/>
    <cellStyle name="Prozent 5 4 2" xfId="333" xr:uid="{00000000-0005-0000-0000-0000C9010000}"/>
    <cellStyle name="Prozent 5 5" xfId="334" xr:uid="{00000000-0005-0000-0000-0000CA010000}"/>
    <cellStyle name="Prozent 5 5 2" xfId="335" xr:uid="{00000000-0005-0000-0000-0000CB010000}"/>
    <cellStyle name="Prozent 5 5 2 2" xfId="459" xr:uid="{00000000-0005-0000-0000-0000CC010000}"/>
    <cellStyle name="Prozent 5 5 3" xfId="458" xr:uid="{00000000-0005-0000-0000-0000CD010000}"/>
    <cellStyle name="Prozent 5 6" xfId="336" xr:uid="{00000000-0005-0000-0000-0000CE010000}"/>
    <cellStyle name="Prozent 5 6 2" xfId="460" xr:uid="{00000000-0005-0000-0000-0000CF010000}"/>
    <cellStyle name="Prozent 6" xfId="337" xr:uid="{00000000-0005-0000-0000-0000D0010000}"/>
    <cellStyle name="Prozent 6 2" xfId="338" xr:uid="{00000000-0005-0000-0000-0000D1010000}"/>
    <cellStyle name="Prozent 6 2 2" xfId="339" xr:uid="{00000000-0005-0000-0000-0000D2010000}"/>
    <cellStyle name="Prozent 6 3" xfId="340" xr:uid="{00000000-0005-0000-0000-0000D3010000}"/>
    <cellStyle name="Prozent 6 3 2" xfId="341" xr:uid="{00000000-0005-0000-0000-0000D4010000}"/>
    <cellStyle name="Prozent 6 4" xfId="342" xr:uid="{00000000-0005-0000-0000-0000D5010000}"/>
    <cellStyle name="Prozent 7" xfId="343" xr:uid="{00000000-0005-0000-0000-0000D6010000}"/>
    <cellStyle name="Prozent 7 2" xfId="344" xr:uid="{00000000-0005-0000-0000-0000D7010000}"/>
    <cellStyle name="Prozent 7 2 2" xfId="345" xr:uid="{00000000-0005-0000-0000-0000D8010000}"/>
    <cellStyle name="Prozent 7 3" xfId="346" xr:uid="{00000000-0005-0000-0000-0000D9010000}"/>
    <cellStyle name="Prozent 7 3 2" xfId="347" xr:uid="{00000000-0005-0000-0000-0000DA010000}"/>
    <cellStyle name="Prozent 7 4" xfId="348" xr:uid="{00000000-0005-0000-0000-0000DB010000}"/>
    <cellStyle name="Prozent 8" xfId="349" xr:uid="{00000000-0005-0000-0000-0000DC010000}"/>
    <cellStyle name="Prozent 8 2" xfId="350" xr:uid="{00000000-0005-0000-0000-0000DD010000}"/>
    <cellStyle name="Prozent 8 2 2" xfId="351" xr:uid="{00000000-0005-0000-0000-0000DE010000}"/>
    <cellStyle name="Prozent 8 3" xfId="352" xr:uid="{00000000-0005-0000-0000-0000DF010000}"/>
    <cellStyle name="Prozent 8 4" xfId="353" xr:uid="{00000000-0005-0000-0000-0000E0010000}"/>
    <cellStyle name="Prozent 9" xfId="354" xr:uid="{00000000-0005-0000-0000-0000E1010000}"/>
    <cellStyle name="Prozent 9 2" xfId="355" xr:uid="{00000000-0005-0000-0000-0000E2010000}"/>
    <cellStyle name="Schlecht 2" xfId="437" xr:uid="{00000000-0005-0000-0000-0000E3010000}"/>
    <cellStyle name="Standard" xfId="0" builtinId="0"/>
    <cellStyle name="Standard 2" xfId="356" xr:uid="{00000000-0005-0000-0000-0000E5010000}"/>
    <cellStyle name="Standard 2 2" xfId="357" xr:uid="{00000000-0005-0000-0000-0000E6010000}"/>
    <cellStyle name="Standard 2 2 2" xfId="358" xr:uid="{00000000-0005-0000-0000-0000E7010000}"/>
    <cellStyle name="Standard 2 2 3" xfId="438" xr:uid="{00000000-0005-0000-0000-0000E8010000}"/>
    <cellStyle name="Standard 2 2 4" xfId="463" xr:uid="{00000000-0005-0000-0000-0000E9010000}"/>
    <cellStyle name="Standard 2 3" xfId="359" xr:uid="{00000000-0005-0000-0000-0000EA010000}"/>
    <cellStyle name="Standard 2 4" xfId="360" xr:uid="{00000000-0005-0000-0000-0000EB010000}"/>
    <cellStyle name="Standard 2 5" xfId="361" xr:uid="{00000000-0005-0000-0000-0000EC010000}"/>
    <cellStyle name="Standard 2 6" xfId="362" xr:uid="{00000000-0005-0000-0000-0000ED010000}"/>
    <cellStyle name="Standard 2 7" xfId="464" xr:uid="{00000000-0005-0000-0000-0000EE010000}"/>
    <cellStyle name="Standard 3" xfId="363" xr:uid="{00000000-0005-0000-0000-0000EF010000}"/>
    <cellStyle name="Standard 3 2" xfId="364" xr:uid="{00000000-0005-0000-0000-0000F0010000}"/>
    <cellStyle name="Standard 3 2 2" xfId="365" xr:uid="{00000000-0005-0000-0000-0000F1010000}"/>
    <cellStyle name="Standard 3 2 2 2" xfId="366" xr:uid="{00000000-0005-0000-0000-0000F2010000}"/>
    <cellStyle name="Standard 3 2 2 2 2" xfId="367" xr:uid="{00000000-0005-0000-0000-0000F3010000}"/>
    <cellStyle name="Standard 3 2 2 3" xfId="368" xr:uid="{00000000-0005-0000-0000-0000F4010000}"/>
    <cellStyle name="Standard 3 2 2 3 2" xfId="369" xr:uid="{00000000-0005-0000-0000-0000F5010000}"/>
    <cellStyle name="Standard 3 2 2 4" xfId="370" xr:uid="{00000000-0005-0000-0000-0000F6010000}"/>
    <cellStyle name="Standard 3 2 3" xfId="371" xr:uid="{00000000-0005-0000-0000-0000F7010000}"/>
    <cellStyle name="Standard 3 2 3 2" xfId="372" xr:uid="{00000000-0005-0000-0000-0000F8010000}"/>
    <cellStyle name="Standard 3 2 4" xfId="373" xr:uid="{00000000-0005-0000-0000-0000F9010000}"/>
    <cellStyle name="Standard 3 2 4 2" xfId="374" xr:uid="{00000000-0005-0000-0000-0000FA010000}"/>
    <cellStyle name="Standard 3 2 5" xfId="375" xr:uid="{00000000-0005-0000-0000-0000FB010000}"/>
    <cellStyle name="Standard 3 2 6" xfId="439" xr:uid="{00000000-0005-0000-0000-0000FC010000}"/>
    <cellStyle name="Standard 3 3" xfId="376" xr:uid="{00000000-0005-0000-0000-0000FD010000}"/>
    <cellStyle name="Standard 3 3 2" xfId="377" xr:uid="{00000000-0005-0000-0000-0000FE010000}"/>
    <cellStyle name="Standard 3 3 2 2" xfId="378" xr:uid="{00000000-0005-0000-0000-0000FF010000}"/>
    <cellStyle name="Standard 3 3 3" xfId="379" xr:uid="{00000000-0005-0000-0000-000000020000}"/>
    <cellStyle name="Standard 3 3 3 2" xfId="380" xr:uid="{00000000-0005-0000-0000-000001020000}"/>
    <cellStyle name="Standard 3 3 4" xfId="381" xr:uid="{00000000-0005-0000-0000-000002020000}"/>
    <cellStyle name="Standard 3 4" xfId="382" xr:uid="{00000000-0005-0000-0000-000003020000}"/>
    <cellStyle name="Standard 3 4 2" xfId="383" xr:uid="{00000000-0005-0000-0000-000004020000}"/>
    <cellStyle name="Standard 3 5" xfId="384" xr:uid="{00000000-0005-0000-0000-000005020000}"/>
    <cellStyle name="Standard 3 5 2" xfId="385" xr:uid="{00000000-0005-0000-0000-000006020000}"/>
    <cellStyle name="Standard 3 6" xfId="440" xr:uid="{00000000-0005-0000-0000-000007020000}"/>
    <cellStyle name="Standard 4" xfId="386" xr:uid="{00000000-0005-0000-0000-000008020000}"/>
    <cellStyle name="Standard 5" xfId="387" xr:uid="{00000000-0005-0000-0000-000009020000}"/>
    <cellStyle name="Title" xfId="413" hidden="1" xr:uid="{00000000-0005-0000-0000-00000A020000}"/>
    <cellStyle name="Total 2" xfId="388" xr:uid="{00000000-0005-0000-0000-00000B020000}"/>
    <cellStyle name="Total 2 2" xfId="389" xr:uid="{00000000-0005-0000-0000-00000C020000}"/>
    <cellStyle name="Total 2 2 2" xfId="551" xr:uid="{00000000-0005-0000-0000-00000D020000}"/>
    <cellStyle name="Total 2 2 3" xfId="465" xr:uid="{00000000-0005-0000-0000-00000E020000}"/>
    <cellStyle name="Total 2 3" xfId="550" xr:uid="{00000000-0005-0000-0000-00000F020000}"/>
    <cellStyle name="Total 2 4" xfId="466" xr:uid="{00000000-0005-0000-0000-000010020000}"/>
    <cellStyle name="Überschrift 1 2" xfId="390" xr:uid="{00000000-0005-0000-0000-000011020000}"/>
    <cellStyle name="Überschrift 1 2 2" xfId="391" xr:uid="{00000000-0005-0000-0000-000012020000}"/>
    <cellStyle name="Überschrift 1 2 2 2" xfId="392" xr:uid="{00000000-0005-0000-0000-000013020000}"/>
    <cellStyle name="Überschrift 1 2 2 3" xfId="393" xr:uid="{00000000-0005-0000-0000-000014020000}"/>
    <cellStyle name="Überschrift 1 2 3" xfId="394" xr:uid="{00000000-0005-0000-0000-000015020000}"/>
    <cellStyle name="Überschrift 1 2 3 2" xfId="395" xr:uid="{00000000-0005-0000-0000-000016020000}"/>
    <cellStyle name="Überschrift 1 2 3 3" xfId="396" xr:uid="{00000000-0005-0000-0000-000017020000}"/>
    <cellStyle name="Überschrift 1 2 4" xfId="397" xr:uid="{00000000-0005-0000-0000-000018020000}"/>
    <cellStyle name="Überschrift 1 3" xfId="441" xr:uid="{00000000-0005-0000-0000-000019020000}"/>
    <cellStyle name="Überschrift 2 2" xfId="398" xr:uid="{00000000-0005-0000-0000-00001A020000}"/>
    <cellStyle name="Überschrift 2 2 2" xfId="399" xr:uid="{00000000-0005-0000-0000-00001B020000}"/>
    <cellStyle name="Überschrift 2 2 2 2" xfId="400" xr:uid="{00000000-0005-0000-0000-00001C020000}"/>
    <cellStyle name="Überschrift 2 2 2 3" xfId="401" xr:uid="{00000000-0005-0000-0000-00001D020000}"/>
    <cellStyle name="Überschrift 2 2 3" xfId="402" xr:uid="{00000000-0005-0000-0000-00001E020000}"/>
    <cellStyle name="Überschrift 2 2 3 2" xfId="403" xr:uid="{00000000-0005-0000-0000-00001F020000}"/>
    <cellStyle name="Überschrift 2 2 4" xfId="404" xr:uid="{00000000-0005-0000-0000-000020020000}"/>
    <cellStyle name="Überschrift 2 3" xfId="442" xr:uid="{00000000-0005-0000-0000-000021020000}"/>
    <cellStyle name="Überschrift 3 2" xfId="405" xr:uid="{00000000-0005-0000-0000-000022020000}"/>
    <cellStyle name="Überschrift 3 3" xfId="443" xr:uid="{00000000-0005-0000-0000-000023020000}"/>
    <cellStyle name="Überschrift 4 2" xfId="406" xr:uid="{00000000-0005-0000-0000-000024020000}"/>
    <cellStyle name="Überschrift 4 3" xfId="444" xr:uid="{00000000-0005-0000-0000-000025020000}"/>
    <cellStyle name="Überschrift 5" xfId="407" xr:uid="{00000000-0005-0000-0000-000026020000}"/>
    <cellStyle name="Überschrift 6" xfId="445" xr:uid="{00000000-0005-0000-0000-000027020000}"/>
    <cellStyle name="Verknüpfte Zelle 2" xfId="446" xr:uid="{00000000-0005-0000-0000-000028020000}"/>
    <cellStyle name="Warnender Text 2" xfId="408" xr:uid="{00000000-0005-0000-0000-000029020000}"/>
    <cellStyle name="Warnender Text 2 2" xfId="409" xr:uid="{00000000-0005-0000-0000-00002A020000}"/>
    <cellStyle name="Warnender Text 2 3" xfId="410" xr:uid="{00000000-0005-0000-0000-00002B020000}"/>
    <cellStyle name="Warnender Text 3" xfId="411" xr:uid="{00000000-0005-0000-0000-00002C020000}"/>
    <cellStyle name="Warnender Text 4" xfId="412" xr:uid="{00000000-0005-0000-0000-00002D020000}"/>
    <cellStyle name="Zelle überprüfen 2" xfId="447" xr:uid="{00000000-0005-0000-0000-00002E020000}"/>
  </cellStyles>
  <dxfs count="201">
    <dxf>
      <fill>
        <patternFill>
          <bgColor indexed="42"/>
        </patternFill>
      </fill>
    </dxf>
    <dxf>
      <fill>
        <patternFill>
          <bgColor indexed="23"/>
        </patternFill>
      </fill>
    </dxf>
    <dxf>
      <fill>
        <patternFill>
          <bgColor theme="0"/>
        </patternFill>
      </fill>
    </dxf>
    <dxf>
      <fill>
        <patternFill>
          <bgColor indexed="23"/>
        </patternFill>
      </fill>
    </dxf>
    <dxf>
      <fill>
        <patternFill>
          <bgColor rgb="FFFF7C80"/>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indexed="42"/>
        </patternFill>
      </fill>
    </dxf>
    <dxf>
      <fill>
        <patternFill>
          <bgColor indexed="23"/>
        </patternFill>
      </fill>
    </dxf>
    <dxf>
      <fill>
        <patternFill>
          <bgColor rgb="FFCCFFCC"/>
        </patternFill>
      </fill>
    </dxf>
    <dxf>
      <fill>
        <patternFill>
          <bgColor indexed="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indexed="23"/>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indexed="43"/>
        </patternFill>
      </fill>
    </dxf>
  </dxfs>
  <tableStyles count="0" defaultTableStyle="TableStyleMedium2" defaultPivotStyle="PivotStyleLight16"/>
  <colors>
    <mruColors>
      <color rgb="FF00CCFF"/>
      <color rgb="FFFF99CC"/>
      <color rgb="FFFFFF99"/>
      <color rgb="FF1F497D"/>
      <color rgb="FFFF00FF"/>
      <color rgb="FFFF7C80"/>
      <color rgb="FFCCFFCC"/>
      <color rgb="FF99FF66"/>
      <color rgb="FF00FF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externalLink" Target="externalLinks/externalLink1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jpg"/></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9.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rim&#228;rfall!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117" Type="http://schemas.openxmlformats.org/officeDocument/2006/relationships/image" Target="../media/image127.gif"/><Relationship Id="rId21" Type="http://schemas.openxmlformats.org/officeDocument/2006/relationships/image" Target="../media/image31.gif"/><Relationship Id="rId42" Type="http://schemas.openxmlformats.org/officeDocument/2006/relationships/image" Target="../media/image52.gif"/><Relationship Id="rId63" Type="http://schemas.openxmlformats.org/officeDocument/2006/relationships/image" Target="../media/image73.gif"/><Relationship Id="rId84" Type="http://schemas.openxmlformats.org/officeDocument/2006/relationships/image" Target="../media/image94.gif"/><Relationship Id="rId138" Type="http://schemas.openxmlformats.org/officeDocument/2006/relationships/image" Target="../media/image148.gif"/><Relationship Id="rId159" Type="http://schemas.openxmlformats.org/officeDocument/2006/relationships/image" Target="../media/image169.gif"/><Relationship Id="rId170" Type="http://schemas.openxmlformats.org/officeDocument/2006/relationships/image" Target="../media/image180.gif"/><Relationship Id="rId191" Type="http://schemas.openxmlformats.org/officeDocument/2006/relationships/image" Target="../media/image201.gif"/><Relationship Id="rId205" Type="http://schemas.openxmlformats.org/officeDocument/2006/relationships/image" Target="../media/image215.gif"/><Relationship Id="rId226" Type="http://schemas.openxmlformats.org/officeDocument/2006/relationships/image" Target="../media/image236.gif"/><Relationship Id="rId247" Type="http://schemas.openxmlformats.org/officeDocument/2006/relationships/image" Target="../media/image257.gif"/><Relationship Id="rId107" Type="http://schemas.openxmlformats.org/officeDocument/2006/relationships/image" Target="../media/image117.gif"/><Relationship Id="rId11" Type="http://schemas.openxmlformats.org/officeDocument/2006/relationships/image" Target="../media/image21.gif"/><Relationship Id="rId32" Type="http://schemas.openxmlformats.org/officeDocument/2006/relationships/image" Target="../media/image42.gif"/><Relationship Id="rId53" Type="http://schemas.openxmlformats.org/officeDocument/2006/relationships/image" Target="../media/image63.gif"/><Relationship Id="rId74" Type="http://schemas.openxmlformats.org/officeDocument/2006/relationships/image" Target="../media/image84.gif"/><Relationship Id="rId128" Type="http://schemas.openxmlformats.org/officeDocument/2006/relationships/image" Target="../media/image138.gif"/><Relationship Id="rId149" Type="http://schemas.openxmlformats.org/officeDocument/2006/relationships/image" Target="../media/image159.gif"/><Relationship Id="rId5" Type="http://schemas.openxmlformats.org/officeDocument/2006/relationships/image" Target="../media/image15.gif"/><Relationship Id="rId95" Type="http://schemas.openxmlformats.org/officeDocument/2006/relationships/image" Target="../media/image105.gif"/><Relationship Id="rId160" Type="http://schemas.openxmlformats.org/officeDocument/2006/relationships/image" Target="../media/image170.gif"/><Relationship Id="rId181" Type="http://schemas.openxmlformats.org/officeDocument/2006/relationships/image" Target="../media/image191.gif"/><Relationship Id="rId216" Type="http://schemas.openxmlformats.org/officeDocument/2006/relationships/image" Target="../media/image226.gif"/><Relationship Id="rId237" Type="http://schemas.openxmlformats.org/officeDocument/2006/relationships/image" Target="../media/image247.gif"/><Relationship Id="rId22" Type="http://schemas.openxmlformats.org/officeDocument/2006/relationships/image" Target="../media/image32.gif"/><Relationship Id="rId43" Type="http://schemas.openxmlformats.org/officeDocument/2006/relationships/image" Target="../media/image53.gif"/><Relationship Id="rId64" Type="http://schemas.openxmlformats.org/officeDocument/2006/relationships/image" Target="../media/image74.gif"/><Relationship Id="rId118" Type="http://schemas.openxmlformats.org/officeDocument/2006/relationships/image" Target="../media/image128.gif"/><Relationship Id="rId139" Type="http://schemas.openxmlformats.org/officeDocument/2006/relationships/image" Target="../media/image149.gif"/><Relationship Id="rId85" Type="http://schemas.openxmlformats.org/officeDocument/2006/relationships/image" Target="../media/image95.gif"/><Relationship Id="rId150" Type="http://schemas.openxmlformats.org/officeDocument/2006/relationships/image" Target="../media/image160.gif"/><Relationship Id="rId171" Type="http://schemas.openxmlformats.org/officeDocument/2006/relationships/image" Target="../media/image181.gif"/><Relationship Id="rId192" Type="http://schemas.openxmlformats.org/officeDocument/2006/relationships/image" Target="../media/image202.gif"/><Relationship Id="rId206" Type="http://schemas.openxmlformats.org/officeDocument/2006/relationships/image" Target="../media/image216.gif"/><Relationship Id="rId227" Type="http://schemas.openxmlformats.org/officeDocument/2006/relationships/image" Target="../media/image237.gif"/><Relationship Id="rId248" Type="http://schemas.openxmlformats.org/officeDocument/2006/relationships/image" Target="../media/image258.gif"/><Relationship Id="rId12" Type="http://schemas.openxmlformats.org/officeDocument/2006/relationships/image" Target="../media/image22.gif"/><Relationship Id="rId17" Type="http://schemas.openxmlformats.org/officeDocument/2006/relationships/image" Target="../media/image27.gif"/><Relationship Id="rId33" Type="http://schemas.openxmlformats.org/officeDocument/2006/relationships/image" Target="../media/image43.gif"/><Relationship Id="rId38" Type="http://schemas.openxmlformats.org/officeDocument/2006/relationships/image" Target="../media/image48.gif"/><Relationship Id="rId59" Type="http://schemas.openxmlformats.org/officeDocument/2006/relationships/image" Target="../media/image69.gif"/><Relationship Id="rId103" Type="http://schemas.openxmlformats.org/officeDocument/2006/relationships/image" Target="../media/image113.gif"/><Relationship Id="rId108" Type="http://schemas.openxmlformats.org/officeDocument/2006/relationships/image" Target="../media/image118.gif"/><Relationship Id="rId124" Type="http://schemas.openxmlformats.org/officeDocument/2006/relationships/image" Target="../media/image134.gif"/><Relationship Id="rId129" Type="http://schemas.openxmlformats.org/officeDocument/2006/relationships/image" Target="../media/image139.gif"/><Relationship Id="rId54" Type="http://schemas.openxmlformats.org/officeDocument/2006/relationships/image" Target="../media/image64.gif"/><Relationship Id="rId70" Type="http://schemas.openxmlformats.org/officeDocument/2006/relationships/image" Target="../media/image80.gif"/><Relationship Id="rId75" Type="http://schemas.openxmlformats.org/officeDocument/2006/relationships/image" Target="../media/image85.gif"/><Relationship Id="rId91" Type="http://schemas.openxmlformats.org/officeDocument/2006/relationships/image" Target="../media/image101.gif"/><Relationship Id="rId96" Type="http://schemas.openxmlformats.org/officeDocument/2006/relationships/image" Target="../media/image106.gif"/><Relationship Id="rId140" Type="http://schemas.openxmlformats.org/officeDocument/2006/relationships/image" Target="../media/image150.gif"/><Relationship Id="rId145" Type="http://schemas.openxmlformats.org/officeDocument/2006/relationships/image" Target="../media/image155.gif"/><Relationship Id="rId161" Type="http://schemas.openxmlformats.org/officeDocument/2006/relationships/image" Target="../media/image171.gif"/><Relationship Id="rId166" Type="http://schemas.openxmlformats.org/officeDocument/2006/relationships/image" Target="../media/image176.gif"/><Relationship Id="rId182" Type="http://schemas.openxmlformats.org/officeDocument/2006/relationships/image" Target="../media/image192.png"/><Relationship Id="rId187" Type="http://schemas.openxmlformats.org/officeDocument/2006/relationships/image" Target="../media/image197.gif"/><Relationship Id="rId217" Type="http://schemas.openxmlformats.org/officeDocument/2006/relationships/image" Target="../media/image227.gif"/><Relationship Id="rId1" Type="http://schemas.openxmlformats.org/officeDocument/2006/relationships/image" Target="../media/image11.gif"/><Relationship Id="rId6" Type="http://schemas.openxmlformats.org/officeDocument/2006/relationships/image" Target="../media/image16.gif"/><Relationship Id="rId212" Type="http://schemas.openxmlformats.org/officeDocument/2006/relationships/image" Target="../media/image222.gif"/><Relationship Id="rId233" Type="http://schemas.openxmlformats.org/officeDocument/2006/relationships/image" Target="../media/image243.gif"/><Relationship Id="rId238" Type="http://schemas.openxmlformats.org/officeDocument/2006/relationships/image" Target="../media/image248.gif"/><Relationship Id="rId23" Type="http://schemas.openxmlformats.org/officeDocument/2006/relationships/image" Target="../media/image33.gif"/><Relationship Id="rId28" Type="http://schemas.openxmlformats.org/officeDocument/2006/relationships/image" Target="../media/image38.gif"/><Relationship Id="rId49" Type="http://schemas.openxmlformats.org/officeDocument/2006/relationships/image" Target="../media/image59.gif"/><Relationship Id="rId114" Type="http://schemas.openxmlformats.org/officeDocument/2006/relationships/image" Target="../media/image124.gif"/><Relationship Id="rId119" Type="http://schemas.openxmlformats.org/officeDocument/2006/relationships/image" Target="../media/image129.gif"/><Relationship Id="rId44" Type="http://schemas.openxmlformats.org/officeDocument/2006/relationships/image" Target="../media/image54.gif"/><Relationship Id="rId60" Type="http://schemas.openxmlformats.org/officeDocument/2006/relationships/image" Target="../media/image70.gif"/><Relationship Id="rId65" Type="http://schemas.openxmlformats.org/officeDocument/2006/relationships/image" Target="../media/image75.gif"/><Relationship Id="rId81" Type="http://schemas.openxmlformats.org/officeDocument/2006/relationships/image" Target="../media/image91.gif"/><Relationship Id="rId86" Type="http://schemas.openxmlformats.org/officeDocument/2006/relationships/image" Target="../media/image96.gif"/><Relationship Id="rId130" Type="http://schemas.openxmlformats.org/officeDocument/2006/relationships/image" Target="../media/image140.gif"/><Relationship Id="rId135" Type="http://schemas.openxmlformats.org/officeDocument/2006/relationships/image" Target="../media/image145.gif"/><Relationship Id="rId151" Type="http://schemas.openxmlformats.org/officeDocument/2006/relationships/image" Target="../media/image161.gif"/><Relationship Id="rId156" Type="http://schemas.openxmlformats.org/officeDocument/2006/relationships/image" Target="../media/image166.gif"/><Relationship Id="rId177" Type="http://schemas.openxmlformats.org/officeDocument/2006/relationships/image" Target="../media/image187.gif"/><Relationship Id="rId198" Type="http://schemas.openxmlformats.org/officeDocument/2006/relationships/image" Target="../media/image208.png"/><Relationship Id="rId172" Type="http://schemas.openxmlformats.org/officeDocument/2006/relationships/image" Target="../media/image182.gif"/><Relationship Id="rId193" Type="http://schemas.openxmlformats.org/officeDocument/2006/relationships/image" Target="../media/image203.gif"/><Relationship Id="rId202" Type="http://schemas.openxmlformats.org/officeDocument/2006/relationships/image" Target="../media/image212.gif"/><Relationship Id="rId207" Type="http://schemas.openxmlformats.org/officeDocument/2006/relationships/image" Target="../media/image217.gif"/><Relationship Id="rId223" Type="http://schemas.openxmlformats.org/officeDocument/2006/relationships/image" Target="../media/image233.gif"/><Relationship Id="rId228" Type="http://schemas.openxmlformats.org/officeDocument/2006/relationships/image" Target="../media/image238.gif"/><Relationship Id="rId244" Type="http://schemas.openxmlformats.org/officeDocument/2006/relationships/image" Target="../media/image254.gif"/><Relationship Id="rId249" Type="http://schemas.openxmlformats.org/officeDocument/2006/relationships/image" Target="../media/image4.png"/><Relationship Id="rId13" Type="http://schemas.openxmlformats.org/officeDocument/2006/relationships/image" Target="../media/image23.gif"/><Relationship Id="rId18" Type="http://schemas.openxmlformats.org/officeDocument/2006/relationships/image" Target="../media/image28.gif"/><Relationship Id="rId39" Type="http://schemas.openxmlformats.org/officeDocument/2006/relationships/image" Target="../media/image49.gif"/><Relationship Id="rId109" Type="http://schemas.openxmlformats.org/officeDocument/2006/relationships/image" Target="../media/image119.gif"/><Relationship Id="rId34" Type="http://schemas.openxmlformats.org/officeDocument/2006/relationships/image" Target="../media/image44.gif"/><Relationship Id="rId50" Type="http://schemas.openxmlformats.org/officeDocument/2006/relationships/image" Target="../media/image60.gif"/><Relationship Id="rId55" Type="http://schemas.openxmlformats.org/officeDocument/2006/relationships/image" Target="../media/image65.gif"/><Relationship Id="rId76" Type="http://schemas.openxmlformats.org/officeDocument/2006/relationships/image" Target="../media/image86.gif"/><Relationship Id="rId97" Type="http://schemas.openxmlformats.org/officeDocument/2006/relationships/image" Target="../media/image107.gif"/><Relationship Id="rId104" Type="http://schemas.openxmlformats.org/officeDocument/2006/relationships/image" Target="../media/image114.gif"/><Relationship Id="rId120" Type="http://schemas.openxmlformats.org/officeDocument/2006/relationships/image" Target="../media/image130.gif"/><Relationship Id="rId125" Type="http://schemas.openxmlformats.org/officeDocument/2006/relationships/image" Target="../media/image135.gif"/><Relationship Id="rId141" Type="http://schemas.openxmlformats.org/officeDocument/2006/relationships/image" Target="../media/image151.gif"/><Relationship Id="rId146" Type="http://schemas.openxmlformats.org/officeDocument/2006/relationships/image" Target="../media/image156.gif"/><Relationship Id="rId167" Type="http://schemas.openxmlformats.org/officeDocument/2006/relationships/image" Target="../media/image177.gif"/><Relationship Id="rId188" Type="http://schemas.openxmlformats.org/officeDocument/2006/relationships/image" Target="../media/image198.gif"/><Relationship Id="rId7" Type="http://schemas.openxmlformats.org/officeDocument/2006/relationships/image" Target="../media/image17.gif"/><Relationship Id="rId71" Type="http://schemas.openxmlformats.org/officeDocument/2006/relationships/image" Target="../media/image81.gif"/><Relationship Id="rId92" Type="http://schemas.openxmlformats.org/officeDocument/2006/relationships/image" Target="../media/image102.gif"/><Relationship Id="rId162" Type="http://schemas.openxmlformats.org/officeDocument/2006/relationships/image" Target="../media/image172.jpeg"/><Relationship Id="rId183" Type="http://schemas.openxmlformats.org/officeDocument/2006/relationships/image" Target="../media/image193.gif"/><Relationship Id="rId213" Type="http://schemas.openxmlformats.org/officeDocument/2006/relationships/image" Target="../media/image223.jpeg"/><Relationship Id="rId218" Type="http://schemas.openxmlformats.org/officeDocument/2006/relationships/image" Target="../media/image228.gif"/><Relationship Id="rId234" Type="http://schemas.openxmlformats.org/officeDocument/2006/relationships/image" Target="../media/image244.gif"/><Relationship Id="rId239" Type="http://schemas.openxmlformats.org/officeDocument/2006/relationships/image" Target="../media/image249.gif"/><Relationship Id="rId2" Type="http://schemas.openxmlformats.org/officeDocument/2006/relationships/image" Target="../media/image12.gif"/><Relationship Id="rId29" Type="http://schemas.openxmlformats.org/officeDocument/2006/relationships/image" Target="../media/image39.gif"/><Relationship Id="rId250" Type="http://schemas.openxmlformats.org/officeDocument/2006/relationships/image" Target="../media/image1.png"/><Relationship Id="rId24" Type="http://schemas.openxmlformats.org/officeDocument/2006/relationships/image" Target="../media/image34.gif"/><Relationship Id="rId40" Type="http://schemas.openxmlformats.org/officeDocument/2006/relationships/image" Target="../media/image50.gif"/><Relationship Id="rId45" Type="http://schemas.openxmlformats.org/officeDocument/2006/relationships/image" Target="../media/image55.gif"/><Relationship Id="rId66" Type="http://schemas.openxmlformats.org/officeDocument/2006/relationships/image" Target="../media/image76.png"/><Relationship Id="rId87" Type="http://schemas.openxmlformats.org/officeDocument/2006/relationships/image" Target="../media/image97.gif"/><Relationship Id="rId110" Type="http://schemas.openxmlformats.org/officeDocument/2006/relationships/image" Target="../media/image120.gif"/><Relationship Id="rId115" Type="http://schemas.openxmlformats.org/officeDocument/2006/relationships/image" Target="../media/image125.gif"/><Relationship Id="rId131" Type="http://schemas.openxmlformats.org/officeDocument/2006/relationships/image" Target="../media/image141.gif"/><Relationship Id="rId136" Type="http://schemas.openxmlformats.org/officeDocument/2006/relationships/image" Target="../media/image146.gif"/><Relationship Id="rId157" Type="http://schemas.openxmlformats.org/officeDocument/2006/relationships/image" Target="../media/image167.gif"/><Relationship Id="rId178" Type="http://schemas.openxmlformats.org/officeDocument/2006/relationships/image" Target="../media/image188.gif"/><Relationship Id="rId61" Type="http://schemas.openxmlformats.org/officeDocument/2006/relationships/image" Target="../media/image71.gif"/><Relationship Id="rId82" Type="http://schemas.openxmlformats.org/officeDocument/2006/relationships/image" Target="../media/image92.gif"/><Relationship Id="rId152" Type="http://schemas.openxmlformats.org/officeDocument/2006/relationships/image" Target="../media/image162.gif"/><Relationship Id="rId173" Type="http://schemas.openxmlformats.org/officeDocument/2006/relationships/image" Target="../media/image183.gif"/><Relationship Id="rId194" Type="http://schemas.openxmlformats.org/officeDocument/2006/relationships/image" Target="../media/image204.gif"/><Relationship Id="rId199" Type="http://schemas.openxmlformats.org/officeDocument/2006/relationships/image" Target="../media/image209.gif"/><Relationship Id="rId203" Type="http://schemas.openxmlformats.org/officeDocument/2006/relationships/image" Target="../media/image213.gif"/><Relationship Id="rId208" Type="http://schemas.openxmlformats.org/officeDocument/2006/relationships/image" Target="../media/image218.gif"/><Relationship Id="rId229" Type="http://schemas.openxmlformats.org/officeDocument/2006/relationships/image" Target="../media/image239.gif"/><Relationship Id="rId19" Type="http://schemas.openxmlformats.org/officeDocument/2006/relationships/image" Target="../media/image29.gif"/><Relationship Id="rId224" Type="http://schemas.openxmlformats.org/officeDocument/2006/relationships/image" Target="../media/image234.gif"/><Relationship Id="rId240" Type="http://schemas.openxmlformats.org/officeDocument/2006/relationships/image" Target="../media/image250.gif"/><Relationship Id="rId245" Type="http://schemas.openxmlformats.org/officeDocument/2006/relationships/image" Target="../media/image255.gif"/><Relationship Id="rId14" Type="http://schemas.openxmlformats.org/officeDocument/2006/relationships/image" Target="../media/image24.gif"/><Relationship Id="rId30" Type="http://schemas.openxmlformats.org/officeDocument/2006/relationships/image" Target="../media/image40.gif"/><Relationship Id="rId35" Type="http://schemas.openxmlformats.org/officeDocument/2006/relationships/image" Target="../media/image45.gif"/><Relationship Id="rId56" Type="http://schemas.openxmlformats.org/officeDocument/2006/relationships/image" Target="../media/image66.gif"/><Relationship Id="rId77" Type="http://schemas.openxmlformats.org/officeDocument/2006/relationships/image" Target="../media/image87.gif"/><Relationship Id="rId100" Type="http://schemas.openxmlformats.org/officeDocument/2006/relationships/image" Target="../media/image110.gif"/><Relationship Id="rId105" Type="http://schemas.openxmlformats.org/officeDocument/2006/relationships/image" Target="../media/image115.gif"/><Relationship Id="rId126" Type="http://schemas.openxmlformats.org/officeDocument/2006/relationships/image" Target="../media/image136.gif"/><Relationship Id="rId147" Type="http://schemas.openxmlformats.org/officeDocument/2006/relationships/image" Target="../media/image157.gif"/><Relationship Id="rId168" Type="http://schemas.openxmlformats.org/officeDocument/2006/relationships/image" Target="../media/image178.gif"/><Relationship Id="rId8" Type="http://schemas.openxmlformats.org/officeDocument/2006/relationships/image" Target="../media/image18.gif"/><Relationship Id="rId51" Type="http://schemas.openxmlformats.org/officeDocument/2006/relationships/image" Target="../media/image61.gif"/><Relationship Id="rId72" Type="http://schemas.openxmlformats.org/officeDocument/2006/relationships/image" Target="../media/image82.gif"/><Relationship Id="rId93" Type="http://schemas.openxmlformats.org/officeDocument/2006/relationships/image" Target="../media/image103.gif"/><Relationship Id="rId98" Type="http://schemas.openxmlformats.org/officeDocument/2006/relationships/image" Target="../media/image108.gif"/><Relationship Id="rId121" Type="http://schemas.openxmlformats.org/officeDocument/2006/relationships/image" Target="../media/image131.gif"/><Relationship Id="rId142" Type="http://schemas.openxmlformats.org/officeDocument/2006/relationships/image" Target="../media/image152.gif"/><Relationship Id="rId163" Type="http://schemas.openxmlformats.org/officeDocument/2006/relationships/image" Target="../media/image173.gif"/><Relationship Id="rId184" Type="http://schemas.openxmlformats.org/officeDocument/2006/relationships/image" Target="../media/image194.gif"/><Relationship Id="rId189" Type="http://schemas.openxmlformats.org/officeDocument/2006/relationships/image" Target="../media/image199.gif"/><Relationship Id="rId219" Type="http://schemas.openxmlformats.org/officeDocument/2006/relationships/image" Target="../media/image229.gif"/><Relationship Id="rId3" Type="http://schemas.openxmlformats.org/officeDocument/2006/relationships/image" Target="../media/image13.gif"/><Relationship Id="rId214" Type="http://schemas.openxmlformats.org/officeDocument/2006/relationships/image" Target="../media/image224.gif"/><Relationship Id="rId230" Type="http://schemas.openxmlformats.org/officeDocument/2006/relationships/image" Target="../media/image240.gif"/><Relationship Id="rId235" Type="http://schemas.openxmlformats.org/officeDocument/2006/relationships/image" Target="../media/image245.gif"/><Relationship Id="rId25" Type="http://schemas.openxmlformats.org/officeDocument/2006/relationships/image" Target="../media/image35.gif"/><Relationship Id="rId46" Type="http://schemas.openxmlformats.org/officeDocument/2006/relationships/image" Target="../media/image56.gif"/><Relationship Id="rId67" Type="http://schemas.openxmlformats.org/officeDocument/2006/relationships/image" Target="../media/image77.gif"/><Relationship Id="rId116" Type="http://schemas.openxmlformats.org/officeDocument/2006/relationships/image" Target="../media/image126.gif"/><Relationship Id="rId137" Type="http://schemas.openxmlformats.org/officeDocument/2006/relationships/image" Target="../media/image147.gif"/><Relationship Id="rId158" Type="http://schemas.openxmlformats.org/officeDocument/2006/relationships/image" Target="../media/image168.gif"/><Relationship Id="rId20" Type="http://schemas.openxmlformats.org/officeDocument/2006/relationships/image" Target="../media/image30.gif"/><Relationship Id="rId41" Type="http://schemas.openxmlformats.org/officeDocument/2006/relationships/image" Target="../media/image51.gif"/><Relationship Id="rId62" Type="http://schemas.openxmlformats.org/officeDocument/2006/relationships/image" Target="../media/image72.gif"/><Relationship Id="rId83" Type="http://schemas.openxmlformats.org/officeDocument/2006/relationships/image" Target="../media/image93.gif"/><Relationship Id="rId88" Type="http://schemas.openxmlformats.org/officeDocument/2006/relationships/image" Target="../media/image98.gif"/><Relationship Id="rId111" Type="http://schemas.openxmlformats.org/officeDocument/2006/relationships/image" Target="../media/image121.gif"/><Relationship Id="rId132" Type="http://schemas.openxmlformats.org/officeDocument/2006/relationships/image" Target="../media/image142.gif"/><Relationship Id="rId153" Type="http://schemas.openxmlformats.org/officeDocument/2006/relationships/image" Target="../media/image163.gif"/><Relationship Id="rId174" Type="http://schemas.openxmlformats.org/officeDocument/2006/relationships/image" Target="../media/image184.gif"/><Relationship Id="rId179" Type="http://schemas.openxmlformats.org/officeDocument/2006/relationships/image" Target="../media/image189.gif"/><Relationship Id="rId195" Type="http://schemas.openxmlformats.org/officeDocument/2006/relationships/image" Target="../media/image205.gif"/><Relationship Id="rId209" Type="http://schemas.openxmlformats.org/officeDocument/2006/relationships/image" Target="../media/image219.gif"/><Relationship Id="rId190" Type="http://schemas.openxmlformats.org/officeDocument/2006/relationships/image" Target="../media/image200.gif"/><Relationship Id="rId204" Type="http://schemas.openxmlformats.org/officeDocument/2006/relationships/image" Target="../media/image214.gif"/><Relationship Id="rId220" Type="http://schemas.openxmlformats.org/officeDocument/2006/relationships/image" Target="../media/image230.gif"/><Relationship Id="rId225" Type="http://schemas.openxmlformats.org/officeDocument/2006/relationships/image" Target="../media/image235.gif"/><Relationship Id="rId241" Type="http://schemas.openxmlformats.org/officeDocument/2006/relationships/image" Target="../media/image251.gif"/><Relationship Id="rId246" Type="http://schemas.openxmlformats.org/officeDocument/2006/relationships/image" Target="../media/image256.png"/><Relationship Id="rId15" Type="http://schemas.openxmlformats.org/officeDocument/2006/relationships/image" Target="../media/image25.gif"/><Relationship Id="rId36" Type="http://schemas.openxmlformats.org/officeDocument/2006/relationships/image" Target="../media/image46.gif"/><Relationship Id="rId57" Type="http://schemas.openxmlformats.org/officeDocument/2006/relationships/image" Target="../media/image67.gif"/><Relationship Id="rId106" Type="http://schemas.openxmlformats.org/officeDocument/2006/relationships/image" Target="../media/image116.gif"/><Relationship Id="rId127" Type="http://schemas.openxmlformats.org/officeDocument/2006/relationships/image" Target="../media/image137.gif"/><Relationship Id="rId10" Type="http://schemas.openxmlformats.org/officeDocument/2006/relationships/image" Target="../media/image20.gif"/><Relationship Id="rId31" Type="http://schemas.openxmlformats.org/officeDocument/2006/relationships/image" Target="../media/image41.jpeg"/><Relationship Id="rId52" Type="http://schemas.openxmlformats.org/officeDocument/2006/relationships/image" Target="../media/image62.gif"/><Relationship Id="rId73" Type="http://schemas.openxmlformats.org/officeDocument/2006/relationships/image" Target="../media/image83.gif"/><Relationship Id="rId78" Type="http://schemas.openxmlformats.org/officeDocument/2006/relationships/image" Target="../media/image88.gif"/><Relationship Id="rId94" Type="http://schemas.openxmlformats.org/officeDocument/2006/relationships/image" Target="../media/image104.gif"/><Relationship Id="rId99" Type="http://schemas.openxmlformats.org/officeDocument/2006/relationships/image" Target="../media/image109.gif"/><Relationship Id="rId101" Type="http://schemas.openxmlformats.org/officeDocument/2006/relationships/image" Target="../media/image111.gif"/><Relationship Id="rId122" Type="http://schemas.openxmlformats.org/officeDocument/2006/relationships/image" Target="../media/image132.gif"/><Relationship Id="rId143" Type="http://schemas.openxmlformats.org/officeDocument/2006/relationships/image" Target="../media/image153.gif"/><Relationship Id="rId148" Type="http://schemas.openxmlformats.org/officeDocument/2006/relationships/image" Target="../media/image158.gif"/><Relationship Id="rId164" Type="http://schemas.openxmlformats.org/officeDocument/2006/relationships/image" Target="../media/image174.gif"/><Relationship Id="rId169" Type="http://schemas.openxmlformats.org/officeDocument/2006/relationships/image" Target="../media/image179.gif"/><Relationship Id="rId185" Type="http://schemas.openxmlformats.org/officeDocument/2006/relationships/image" Target="../media/image195.gif"/><Relationship Id="rId4" Type="http://schemas.openxmlformats.org/officeDocument/2006/relationships/image" Target="../media/image14.gif"/><Relationship Id="rId9" Type="http://schemas.openxmlformats.org/officeDocument/2006/relationships/image" Target="../media/image19.gif"/><Relationship Id="rId180" Type="http://schemas.openxmlformats.org/officeDocument/2006/relationships/image" Target="../media/image190.gif"/><Relationship Id="rId210" Type="http://schemas.openxmlformats.org/officeDocument/2006/relationships/image" Target="../media/image220.gif"/><Relationship Id="rId215" Type="http://schemas.openxmlformats.org/officeDocument/2006/relationships/image" Target="../media/image225.gif"/><Relationship Id="rId236" Type="http://schemas.openxmlformats.org/officeDocument/2006/relationships/image" Target="../media/image246.gif"/><Relationship Id="rId26" Type="http://schemas.openxmlformats.org/officeDocument/2006/relationships/image" Target="../media/image36.gif"/><Relationship Id="rId231" Type="http://schemas.openxmlformats.org/officeDocument/2006/relationships/image" Target="../media/image241.gif"/><Relationship Id="rId47" Type="http://schemas.openxmlformats.org/officeDocument/2006/relationships/image" Target="../media/image57.gif"/><Relationship Id="rId68" Type="http://schemas.openxmlformats.org/officeDocument/2006/relationships/image" Target="../media/image78.gif"/><Relationship Id="rId89" Type="http://schemas.openxmlformats.org/officeDocument/2006/relationships/image" Target="../media/image99.gif"/><Relationship Id="rId112" Type="http://schemas.openxmlformats.org/officeDocument/2006/relationships/image" Target="../media/image122.gif"/><Relationship Id="rId133" Type="http://schemas.openxmlformats.org/officeDocument/2006/relationships/image" Target="../media/image143.gif"/><Relationship Id="rId154" Type="http://schemas.openxmlformats.org/officeDocument/2006/relationships/image" Target="../media/image164.gif"/><Relationship Id="rId175" Type="http://schemas.openxmlformats.org/officeDocument/2006/relationships/image" Target="../media/image185.gif"/><Relationship Id="rId196" Type="http://schemas.openxmlformats.org/officeDocument/2006/relationships/image" Target="../media/image206.gif"/><Relationship Id="rId200" Type="http://schemas.openxmlformats.org/officeDocument/2006/relationships/image" Target="../media/image210.gif"/><Relationship Id="rId16" Type="http://schemas.openxmlformats.org/officeDocument/2006/relationships/image" Target="../media/image26.gif"/><Relationship Id="rId221" Type="http://schemas.openxmlformats.org/officeDocument/2006/relationships/image" Target="../media/image231.gif"/><Relationship Id="rId242" Type="http://schemas.openxmlformats.org/officeDocument/2006/relationships/image" Target="../media/image252.gif"/><Relationship Id="rId37" Type="http://schemas.openxmlformats.org/officeDocument/2006/relationships/image" Target="../media/image47.gif"/><Relationship Id="rId58" Type="http://schemas.openxmlformats.org/officeDocument/2006/relationships/image" Target="../media/image68.gif"/><Relationship Id="rId79" Type="http://schemas.openxmlformats.org/officeDocument/2006/relationships/image" Target="../media/image89.gif"/><Relationship Id="rId102" Type="http://schemas.openxmlformats.org/officeDocument/2006/relationships/image" Target="../media/image112.gif"/><Relationship Id="rId123" Type="http://schemas.openxmlformats.org/officeDocument/2006/relationships/image" Target="../media/image133.gif"/><Relationship Id="rId144" Type="http://schemas.openxmlformats.org/officeDocument/2006/relationships/image" Target="../media/image154.gif"/><Relationship Id="rId90" Type="http://schemas.openxmlformats.org/officeDocument/2006/relationships/image" Target="../media/image100.gif"/><Relationship Id="rId165" Type="http://schemas.openxmlformats.org/officeDocument/2006/relationships/image" Target="../media/image175.gif"/><Relationship Id="rId186" Type="http://schemas.openxmlformats.org/officeDocument/2006/relationships/image" Target="../media/image196.gif"/><Relationship Id="rId211" Type="http://schemas.openxmlformats.org/officeDocument/2006/relationships/image" Target="../media/image221.gif"/><Relationship Id="rId232" Type="http://schemas.openxmlformats.org/officeDocument/2006/relationships/image" Target="../media/image242.gif"/><Relationship Id="rId27" Type="http://schemas.openxmlformats.org/officeDocument/2006/relationships/image" Target="../media/image37.gif"/><Relationship Id="rId48" Type="http://schemas.openxmlformats.org/officeDocument/2006/relationships/image" Target="../media/image58.gif"/><Relationship Id="rId69" Type="http://schemas.openxmlformats.org/officeDocument/2006/relationships/image" Target="../media/image79.gif"/><Relationship Id="rId113" Type="http://schemas.openxmlformats.org/officeDocument/2006/relationships/image" Target="../media/image123.gif"/><Relationship Id="rId134" Type="http://schemas.openxmlformats.org/officeDocument/2006/relationships/image" Target="../media/image144.gif"/><Relationship Id="rId80" Type="http://schemas.openxmlformats.org/officeDocument/2006/relationships/image" Target="../media/image90.gif"/><Relationship Id="rId155" Type="http://schemas.openxmlformats.org/officeDocument/2006/relationships/image" Target="../media/image165.gif"/><Relationship Id="rId176" Type="http://schemas.openxmlformats.org/officeDocument/2006/relationships/image" Target="../media/image186.gif"/><Relationship Id="rId197" Type="http://schemas.openxmlformats.org/officeDocument/2006/relationships/image" Target="../media/image207.png"/><Relationship Id="rId201" Type="http://schemas.openxmlformats.org/officeDocument/2006/relationships/image" Target="../media/image211.gif"/><Relationship Id="rId222" Type="http://schemas.openxmlformats.org/officeDocument/2006/relationships/image" Target="../media/image232.gif"/><Relationship Id="rId243" Type="http://schemas.openxmlformats.org/officeDocument/2006/relationships/image" Target="../media/image253.gif"/></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7153275</xdr:colOff>
      <xdr:row>1</xdr:row>
      <xdr:rowOff>85725</xdr:rowOff>
    </xdr:from>
    <xdr:to>
      <xdr:col>4</xdr:col>
      <xdr:colOff>9763125</xdr:colOff>
      <xdr:row>1</xdr:row>
      <xdr:rowOff>549910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87225" y="190500"/>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38</xdr:col>
      <xdr:colOff>9525</xdr:colOff>
      <xdr:row>1</xdr:row>
      <xdr:rowOff>0</xdr:rowOff>
    </xdr:from>
    <xdr:ext cx="2247736" cy="833438"/>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8</xdr:col>
      <xdr:colOff>38100</xdr:colOff>
      <xdr:row>1</xdr:row>
      <xdr:rowOff>171450</xdr:rowOff>
    </xdr:from>
    <xdr:to>
      <xdr:col>11</xdr:col>
      <xdr:colOff>0</xdr:colOff>
      <xdr:row>2</xdr:row>
      <xdr:rowOff>16510</xdr:rowOff>
    </xdr:to>
    <xdr:pic>
      <xdr:nvPicPr>
        <xdr:cNvPr id="5" name="Picture 2">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24975" y="219075"/>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17525" y="114300"/>
          <a:ext cx="2247736" cy="833438"/>
        </a:xfrm>
        <a:prstGeom prst="rect">
          <a:avLst/>
        </a:prstGeom>
      </xdr:spPr>
    </xdr:pic>
    <xdr:clientData/>
  </xdr:oneCellAnchor>
  <xdr:twoCellAnchor editAs="oneCell">
    <xdr:from>
      <xdr:col>5</xdr:col>
      <xdr:colOff>133350</xdr:colOff>
      <xdr:row>1</xdr:row>
      <xdr:rowOff>200025</xdr:rowOff>
    </xdr:from>
    <xdr:to>
      <xdr:col>6</xdr:col>
      <xdr:colOff>1228725</xdr:colOff>
      <xdr:row>2</xdr:row>
      <xdr:rowOff>64135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14875" y="314325"/>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161925</xdr:colOff>
      <xdr:row>1</xdr:row>
      <xdr:rowOff>209550</xdr:rowOff>
    </xdr:from>
    <xdr:to>
      <xdr:col>7</xdr:col>
      <xdr:colOff>9525</xdr:colOff>
      <xdr:row>2</xdr:row>
      <xdr:rowOff>73660</xdr:rowOff>
    </xdr:to>
    <xdr:pic>
      <xdr:nvPicPr>
        <xdr:cNvPr id="7" name="Picture 2">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43450" y="32385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476250</xdr:colOff>
      <xdr:row>1</xdr:row>
      <xdr:rowOff>171450</xdr:rowOff>
    </xdr:from>
    <xdr:to>
      <xdr:col>7</xdr:col>
      <xdr:colOff>9525</xdr:colOff>
      <xdr:row>2</xdr:row>
      <xdr:rowOff>26035</xdr:rowOff>
    </xdr:to>
    <xdr:pic>
      <xdr:nvPicPr>
        <xdr:cNvPr id="7" name="Picture 2">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48300" y="285750"/>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6</xdr:col>
      <xdr:colOff>161925</xdr:colOff>
      <xdr:row>1</xdr:row>
      <xdr:rowOff>85725</xdr:rowOff>
    </xdr:from>
    <xdr:to>
      <xdr:col>9</xdr:col>
      <xdr:colOff>323850</xdr:colOff>
      <xdr:row>1</xdr:row>
      <xdr:rowOff>549910</xdr:rowOff>
    </xdr:to>
    <xdr:pic>
      <xdr:nvPicPr>
        <xdr:cNvPr id="7" name="Picture 2">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86575" y="200025"/>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twoCellAnchor editAs="oneCell">
    <xdr:from>
      <xdr:col>5</xdr:col>
      <xdr:colOff>561975</xdr:colOff>
      <xdr:row>1</xdr:row>
      <xdr:rowOff>190500</xdr:rowOff>
    </xdr:from>
    <xdr:to>
      <xdr:col>7</xdr:col>
      <xdr:colOff>19050</xdr:colOff>
      <xdr:row>2</xdr:row>
      <xdr:rowOff>35560</xdr:rowOff>
    </xdr:to>
    <xdr:pic>
      <xdr:nvPicPr>
        <xdr:cNvPr id="12" name="Picture 2">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19750" y="304800"/>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0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0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0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0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1123950</xdr:colOff>
      <xdr:row>1</xdr:row>
      <xdr:rowOff>190500</xdr:rowOff>
    </xdr:from>
    <xdr:to>
      <xdr:col>8</xdr:col>
      <xdr:colOff>76200</xdr:colOff>
      <xdr:row>2</xdr:row>
      <xdr:rowOff>35560</xdr:rowOff>
    </xdr:to>
    <xdr:pic>
      <xdr:nvPicPr>
        <xdr:cNvPr id="18" name="Picture 2">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5625" y="304800"/>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twoCellAnchor editAs="oneCell">
    <xdr:from>
      <xdr:col>5</xdr:col>
      <xdr:colOff>876300</xdr:colOff>
      <xdr:row>1</xdr:row>
      <xdr:rowOff>152400</xdr:rowOff>
    </xdr:from>
    <xdr:to>
      <xdr:col>7</xdr:col>
      <xdr:colOff>428625</xdr:colOff>
      <xdr:row>1</xdr:row>
      <xdr:rowOff>616585</xdr:rowOff>
    </xdr:to>
    <xdr:pic>
      <xdr:nvPicPr>
        <xdr:cNvPr id="23" name="Picture 2">
          <a:extLst>
            <a:ext uri="{FF2B5EF4-FFF2-40B4-BE49-F238E27FC236}">
              <a16:creationId xmlns:a16="http://schemas.microsoft.com/office/drawing/2014/main" id="{00000000-0008-0000-1000-00001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53150" y="266700"/>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6</xdr:col>
      <xdr:colOff>114300</xdr:colOff>
      <xdr:row>1</xdr:row>
      <xdr:rowOff>123825</xdr:rowOff>
    </xdr:from>
    <xdr:to>
      <xdr:col>8</xdr:col>
      <xdr:colOff>581025</xdr:colOff>
      <xdr:row>1</xdr:row>
      <xdr:rowOff>588010</xdr:rowOff>
    </xdr:to>
    <xdr:pic>
      <xdr:nvPicPr>
        <xdr:cNvPr id="10" name="Picture 2">
          <a:extLst>
            <a:ext uri="{FF2B5EF4-FFF2-40B4-BE49-F238E27FC236}">
              <a16:creationId xmlns:a16="http://schemas.microsoft.com/office/drawing/2014/main" id="{00000000-0008-0000-11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0400" y="238125"/>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1333500</xdr:colOff>
      <xdr:row>1</xdr:row>
      <xdr:rowOff>180975</xdr:rowOff>
    </xdr:from>
    <xdr:to>
      <xdr:col>8</xdr:col>
      <xdr:colOff>285750</xdr:colOff>
      <xdr:row>2</xdr:row>
      <xdr:rowOff>26035</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5575" y="295275"/>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7248525</xdr:colOff>
      <xdr:row>0</xdr:row>
      <xdr:rowOff>47625</xdr:rowOff>
    </xdr:from>
    <xdr:to>
      <xdr:col>3</xdr:col>
      <xdr:colOff>9791700</xdr:colOff>
      <xdr:row>2</xdr:row>
      <xdr:rowOff>61246</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3150" y="47625"/>
          <a:ext cx="2543175" cy="7375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495300</xdr:colOff>
      <xdr:row>1</xdr:row>
      <xdr:rowOff>133350</xdr:rowOff>
    </xdr:from>
    <xdr:to>
      <xdr:col>7</xdr:col>
      <xdr:colOff>47625</xdr:colOff>
      <xdr:row>1</xdr:row>
      <xdr:rowOff>597535</xdr:rowOff>
    </xdr:to>
    <xdr:pic>
      <xdr:nvPicPr>
        <xdr:cNvPr id="10" name="Picture 2">
          <a:extLst>
            <a:ext uri="{FF2B5EF4-FFF2-40B4-BE49-F238E27FC236}">
              <a16:creationId xmlns:a16="http://schemas.microsoft.com/office/drawing/2014/main" id="{00000000-0008-0000-13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53075" y="247650"/>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1362075</xdr:colOff>
      <xdr:row>1</xdr:row>
      <xdr:rowOff>209550</xdr:rowOff>
    </xdr:from>
    <xdr:to>
      <xdr:col>8</xdr:col>
      <xdr:colOff>314325</xdr:colOff>
      <xdr:row>2</xdr:row>
      <xdr:rowOff>54610</xdr:rowOff>
    </xdr:to>
    <xdr:pic>
      <xdr:nvPicPr>
        <xdr:cNvPr id="24" name="Picture 2">
          <a:extLst>
            <a:ext uri="{FF2B5EF4-FFF2-40B4-BE49-F238E27FC236}">
              <a16:creationId xmlns:a16="http://schemas.microsoft.com/office/drawing/2014/main" id="{00000000-0008-0000-1400-00001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9850" y="3238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5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457200</xdr:colOff>
      <xdr:row>1</xdr:row>
      <xdr:rowOff>180975</xdr:rowOff>
    </xdr:from>
    <xdr:to>
      <xdr:col>7</xdr:col>
      <xdr:colOff>9525</xdr:colOff>
      <xdr:row>2</xdr:row>
      <xdr:rowOff>26035</xdr:rowOff>
    </xdr:to>
    <xdr:pic>
      <xdr:nvPicPr>
        <xdr:cNvPr id="17" name="Picture 2">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14975" y="2952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6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6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9525</xdr:colOff>
      <xdr:row>1</xdr:row>
      <xdr:rowOff>171450</xdr:rowOff>
    </xdr:from>
    <xdr:to>
      <xdr:col>8</xdr:col>
      <xdr:colOff>476250</xdr:colOff>
      <xdr:row>2</xdr:row>
      <xdr:rowOff>16510</xdr:rowOff>
    </xdr:to>
    <xdr:pic>
      <xdr:nvPicPr>
        <xdr:cNvPr id="30" name="Picture 2">
          <a:extLst>
            <a:ext uri="{FF2B5EF4-FFF2-40B4-BE49-F238E27FC236}">
              <a16:creationId xmlns:a16="http://schemas.microsoft.com/office/drawing/2014/main" id="{00000000-0008-0000-1600-00001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81775" y="285750"/>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7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7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7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7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7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7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7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7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438150</xdr:colOff>
      <xdr:row>1</xdr:row>
      <xdr:rowOff>180975</xdr:rowOff>
    </xdr:from>
    <xdr:to>
      <xdr:col>6</xdr:col>
      <xdr:colOff>1533525</xdr:colOff>
      <xdr:row>2</xdr:row>
      <xdr:rowOff>26035</xdr:rowOff>
    </xdr:to>
    <xdr:pic>
      <xdr:nvPicPr>
        <xdr:cNvPr id="36" name="Picture 2">
          <a:extLst>
            <a:ext uri="{FF2B5EF4-FFF2-40B4-BE49-F238E27FC236}">
              <a16:creationId xmlns:a16="http://schemas.microsoft.com/office/drawing/2014/main" id="{00000000-0008-0000-17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95925" y="29527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8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8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8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8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8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8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8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8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8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8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8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8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8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8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8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8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8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8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8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8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8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8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8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8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8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8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8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8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8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8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8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8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8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8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8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8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8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571500</xdr:colOff>
      <xdr:row>1</xdr:row>
      <xdr:rowOff>209550</xdr:rowOff>
    </xdr:from>
    <xdr:to>
      <xdr:col>7</xdr:col>
      <xdr:colOff>123825</xdr:colOff>
      <xdr:row>2</xdr:row>
      <xdr:rowOff>54610</xdr:rowOff>
    </xdr:to>
    <xdr:pic>
      <xdr:nvPicPr>
        <xdr:cNvPr id="55" name="Picture 2">
          <a:extLst>
            <a:ext uri="{FF2B5EF4-FFF2-40B4-BE49-F238E27FC236}">
              <a16:creationId xmlns:a16="http://schemas.microsoft.com/office/drawing/2014/main" id="{00000000-0008-0000-1800-00003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29275" y="323850"/>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9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9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9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9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9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9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9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9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9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9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9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9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9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9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9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9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590550</xdr:colOff>
      <xdr:row>1</xdr:row>
      <xdr:rowOff>190500</xdr:rowOff>
    </xdr:from>
    <xdr:to>
      <xdr:col>7</xdr:col>
      <xdr:colOff>142875</xdr:colOff>
      <xdr:row>2</xdr:row>
      <xdr:rowOff>35560</xdr:rowOff>
    </xdr:to>
    <xdr:pic>
      <xdr:nvPicPr>
        <xdr:cNvPr id="36" name="Picture 2">
          <a:extLst>
            <a:ext uri="{FF2B5EF4-FFF2-40B4-BE49-F238E27FC236}">
              <a16:creationId xmlns:a16="http://schemas.microsoft.com/office/drawing/2014/main" id="{00000000-0008-0000-19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48325" y="304800"/>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A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A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A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A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561975</xdr:colOff>
      <xdr:row>1</xdr:row>
      <xdr:rowOff>257175</xdr:rowOff>
    </xdr:from>
    <xdr:to>
      <xdr:col>7</xdr:col>
      <xdr:colOff>114300</xdr:colOff>
      <xdr:row>2</xdr:row>
      <xdr:rowOff>102235</xdr:rowOff>
    </xdr:to>
    <xdr:pic>
      <xdr:nvPicPr>
        <xdr:cNvPr id="43" name="Picture 2">
          <a:extLst>
            <a:ext uri="{FF2B5EF4-FFF2-40B4-BE49-F238E27FC236}">
              <a16:creationId xmlns:a16="http://schemas.microsoft.com/office/drawing/2014/main" id="{00000000-0008-0000-1A00-00002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19750" y="371475"/>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D6BA3DD1-487F-4500-952C-11C7FD6D88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CBDAD41D-C103-480D-8528-08897EF247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E2309691-9132-4B38-9DE3-A673C1646B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F5137376-F27A-4EDA-9329-BDD979F175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7339F0D2-82A7-42C0-95A6-E98DF85838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6A1A1DC6-1F74-4780-B764-D1BABFF0E8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A1D7998C-CF8B-44E8-A226-B6FC438893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C9667D8A-02C5-42B8-872D-7AB2E6D8D5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21F3F5F-08EE-49A6-B61F-0D34AB7076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CDD92C1-C09E-4CDD-952D-246EDE7881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2B93C88D-F2D2-4C11-98F9-8D362E8E02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D53BB6C3-E2F0-4D0C-81D9-D95E8ECCA9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80E7A8AE-4EE7-471F-BAB9-8E2FD4E309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36787E3D-2562-4CC8-B62D-21D9D7FC2B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15CFB6FA-68A6-43CF-8D8F-697373CF53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46E6783C-FA85-44D3-AFC6-33A947D5F1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42AE8EA1-C26A-4A8B-81EE-095AF94D53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340EE338-E7AD-4A42-8909-3E21F05220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9D602FD6-7ADE-4D03-B027-4DE300A3CA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5BB4A00A-D660-4B67-8575-041215BD55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83732AB6-B9B6-44A7-B680-F11FC473B0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2DB735AF-7B80-4CDD-8462-897758D248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8E4FAA8A-4C73-4AAF-AED6-A6AECCD66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E1932664-61F9-4B9F-8805-AB79D0C887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A29177B-5E57-4758-ABAD-95E9B29FAD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DEEAC093-CC90-4FD5-B55B-4EF37C4937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965A02C1-AACA-4F22-8CCE-AEFD1B388B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5B610636-30C8-466C-9647-5625F5BC0C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EF94EBB8-EC54-4651-86F1-2D0E1F9A82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77E11FB1-CB3C-48C8-A183-15A6260F2F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E2E8FC40-BCED-4E71-B6F1-EE5BD281C8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BE254ED5-A784-4013-9A4B-3F930BFECE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B5EA7F70-3248-46AE-9782-96F47BAE39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9CDB10DF-9FA4-49D1-AAA9-B8DA277654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49FCFD6F-3D12-49BA-B9E4-049E7566E0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27279882-7009-4889-B2EA-49B8A1C03B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8</xdr:col>
      <xdr:colOff>190500</xdr:colOff>
      <xdr:row>1</xdr:row>
      <xdr:rowOff>209550</xdr:rowOff>
    </xdr:from>
    <xdr:to>
      <xdr:col>12</xdr:col>
      <xdr:colOff>400050</xdr:colOff>
      <xdr:row>2</xdr:row>
      <xdr:rowOff>54610</xdr:rowOff>
    </xdr:to>
    <xdr:pic>
      <xdr:nvPicPr>
        <xdr:cNvPr id="38" name="Picture 2">
          <a:extLst>
            <a:ext uri="{FF2B5EF4-FFF2-40B4-BE49-F238E27FC236}">
              <a16:creationId xmlns:a16="http://schemas.microsoft.com/office/drawing/2014/main" id="{F611E354-5614-4155-B357-3A8A3CB9FC8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05875" y="323850"/>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B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B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B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B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B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B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B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B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B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B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B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B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B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B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B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B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B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B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B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B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B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B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B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B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B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B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B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B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B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B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B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B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B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B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B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B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B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B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B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B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B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B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B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B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B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B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B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B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B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B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B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B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B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B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B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B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B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B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B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B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B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B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B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B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B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B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B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B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571500</xdr:colOff>
      <xdr:row>1</xdr:row>
      <xdr:rowOff>180975</xdr:rowOff>
    </xdr:from>
    <xdr:to>
      <xdr:col>7</xdr:col>
      <xdr:colOff>123825</xdr:colOff>
      <xdr:row>2</xdr:row>
      <xdr:rowOff>26035</xdr:rowOff>
    </xdr:to>
    <xdr:pic>
      <xdr:nvPicPr>
        <xdr:cNvPr id="124" name="Picture 2">
          <a:extLst>
            <a:ext uri="{FF2B5EF4-FFF2-40B4-BE49-F238E27FC236}">
              <a16:creationId xmlns:a16="http://schemas.microsoft.com/office/drawing/2014/main" id="{00000000-0008-0000-1B00-00007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5" y="295275"/>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1809750</xdr:colOff>
      <xdr:row>1</xdr:row>
      <xdr:rowOff>345280</xdr:rowOff>
    </xdr:from>
    <xdr:to>
      <xdr:col>9</xdr:col>
      <xdr:colOff>4419600</xdr:colOff>
      <xdr:row>3</xdr:row>
      <xdr:rowOff>106996</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002125" y="452436"/>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C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C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C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C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C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C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C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C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C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C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C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C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C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C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C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C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C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C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C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C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C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C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C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C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C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C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C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C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C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C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C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C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C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C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C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C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C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C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C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C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C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C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C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C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C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C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C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C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C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C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C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C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C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C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C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C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C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C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C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C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C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C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C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C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C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C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C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C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twoCellAnchor editAs="oneCell">
    <xdr:from>
      <xdr:col>5</xdr:col>
      <xdr:colOff>542925</xdr:colOff>
      <xdr:row>1</xdr:row>
      <xdr:rowOff>152400</xdr:rowOff>
    </xdr:from>
    <xdr:to>
      <xdr:col>7</xdr:col>
      <xdr:colOff>95250</xdr:colOff>
      <xdr:row>1</xdr:row>
      <xdr:rowOff>616585</xdr:rowOff>
    </xdr:to>
    <xdr:pic>
      <xdr:nvPicPr>
        <xdr:cNvPr id="171" name="Picture 2">
          <a:extLst>
            <a:ext uri="{FF2B5EF4-FFF2-40B4-BE49-F238E27FC236}">
              <a16:creationId xmlns:a16="http://schemas.microsoft.com/office/drawing/2014/main" id="{00000000-0008-0000-1C00-0000A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0700" y="266700"/>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D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D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D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D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D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D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D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D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D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D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D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D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D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D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D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D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D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D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D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D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D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D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D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D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D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D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D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D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D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D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D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D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D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D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D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D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D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D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D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D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D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D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D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D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D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D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D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D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D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D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D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D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D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D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D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D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D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D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D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D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D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D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D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D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D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D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D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D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D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D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D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D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D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D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D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D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D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D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D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D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D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D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D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D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D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D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D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D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D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D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D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D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D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D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D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D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D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D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D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D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D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D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D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D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D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D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D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D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D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D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D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D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D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D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D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D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D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D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D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D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D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D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D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D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D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D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D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D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D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D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D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D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D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D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D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D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D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D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D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D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D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D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D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D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D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D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D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D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D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D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D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D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D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D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D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D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523875</xdr:colOff>
      <xdr:row>1</xdr:row>
      <xdr:rowOff>180975</xdr:rowOff>
    </xdr:from>
    <xdr:to>
      <xdr:col>7</xdr:col>
      <xdr:colOff>76200</xdr:colOff>
      <xdr:row>2</xdr:row>
      <xdr:rowOff>26035</xdr:rowOff>
    </xdr:to>
    <xdr:pic>
      <xdr:nvPicPr>
        <xdr:cNvPr id="225" name="Picture 2">
          <a:extLst>
            <a:ext uri="{FF2B5EF4-FFF2-40B4-BE49-F238E27FC236}">
              <a16:creationId xmlns:a16="http://schemas.microsoft.com/office/drawing/2014/main" id="{00000000-0008-0000-1D00-0000E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81650" y="295275"/>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E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E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E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E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E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E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E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E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E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E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E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E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E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E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E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E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E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E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E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E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E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E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E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E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E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E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E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E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E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E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E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E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E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E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E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E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E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E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E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E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E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E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E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E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E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E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E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E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E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E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E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E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E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E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E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E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E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E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E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E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E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E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E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E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E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E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E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E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E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E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E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E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E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E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E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E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E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E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E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E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E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E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E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E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E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E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E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E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E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E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E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E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E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E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E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E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E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E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E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E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E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E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E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E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E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E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E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E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E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E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E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E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E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E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E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E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E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E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E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E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E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E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E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E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E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E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E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E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E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E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E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E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E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E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E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E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E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E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E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E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E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E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E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E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E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E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E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E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E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E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E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E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E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E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E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E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E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E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E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E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E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E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E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E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E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E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E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E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E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E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E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E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E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E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E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E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E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E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E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E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E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E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E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E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E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E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E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E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E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E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E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E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E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E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E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E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E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E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E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E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E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E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E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E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E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E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E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E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E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E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E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E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E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E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E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E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E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E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E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E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E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E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E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E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E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E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E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E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E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E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E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E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E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E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E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E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E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E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E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E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E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E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E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E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E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E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E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476250</xdr:colOff>
      <xdr:row>1</xdr:row>
      <xdr:rowOff>161925</xdr:rowOff>
    </xdr:from>
    <xdr:to>
      <xdr:col>7</xdr:col>
      <xdr:colOff>28575</xdr:colOff>
      <xdr:row>2</xdr:row>
      <xdr:rowOff>6985</xdr:rowOff>
    </xdr:to>
    <xdr:pic>
      <xdr:nvPicPr>
        <xdr:cNvPr id="285" name="Picture 2">
          <a:extLst>
            <a:ext uri="{FF2B5EF4-FFF2-40B4-BE49-F238E27FC236}">
              <a16:creationId xmlns:a16="http://schemas.microsoft.com/office/drawing/2014/main" id="{00000000-0008-0000-1E00-00001D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91200" y="276225"/>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F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F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F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F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F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F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F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F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F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F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F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F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F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F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F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F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F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F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F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F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F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F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F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F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F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F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F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F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F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F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F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F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F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F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F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F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F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F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F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F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F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F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F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F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F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F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F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F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F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F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F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F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F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F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F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F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F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F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F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F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F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F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F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F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F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F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F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F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F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F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F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F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F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F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F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F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F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F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F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F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F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F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F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F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F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F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F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F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F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F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F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F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F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F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F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F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F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F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F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F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F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F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F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F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F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F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F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F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F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F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F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F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F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F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F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F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F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F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F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F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F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F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F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F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F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F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F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F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F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F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F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F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F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F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F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F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F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F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F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F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F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F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F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F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F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F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F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F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F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F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F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F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F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F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F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F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F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F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F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F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F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F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F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F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F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F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F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F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F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F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F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F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F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F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F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F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F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F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F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F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F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F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F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F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F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F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F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F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F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F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F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F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F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F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F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F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F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F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F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F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F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F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F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F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F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F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F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F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F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F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F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F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F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F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F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F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F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F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F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F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F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F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F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1F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F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F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F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F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F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F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F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F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F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F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F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F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F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F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F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F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F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F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F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F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F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F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F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F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F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F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F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F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F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F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F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F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F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F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F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F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1F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1F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1F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1F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1F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1F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1F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1F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1F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1F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1F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1F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1F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1F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1F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1F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1F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1F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1F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1F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1F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1F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1F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1F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1F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1F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1F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1F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1F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1F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1F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1F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1F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1F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1F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1F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1F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1F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1F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1F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1F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1F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1F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1F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1F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1F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1F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1F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1F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1F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1F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1F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1F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1F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1F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1F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1F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1F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1F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1F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1F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1F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1F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1F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1F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1F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161925</xdr:colOff>
      <xdr:row>1</xdr:row>
      <xdr:rowOff>95250</xdr:rowOff>
    </xdr:from>
    <xdr:to>
      <xdr:col>9</xdr:col>
      <xdr:colOff>28575</xdr:colOff>
      <xdr:row>1</xdr:row>
      <xdr:rowOff>559435</xdr:rowOff>
    </xdr:to>
    <xdr:pic>
      <xdr:nvPicPr>
        <xdr:cNvPr id="352" name="Picture 2">
          <a:extLst>
            <a:ext uri="{FF2B5EF4-FFF2-40B4-BE49-F238E27FC236}">
              <a16:creationId xmlns:a16="http://schemas.microsoft.com/office/drawing/2014/main" id="{00000000-0008-0000-1F00-000060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34175" y="209550"/>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0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0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0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0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0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0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0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0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0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0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0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0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0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0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0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0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0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0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0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0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0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0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0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0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0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0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0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0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0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0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0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0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0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0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0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0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0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0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0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0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0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0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0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0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0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0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0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0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0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0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0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0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0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0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0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0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0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0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0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0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0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0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0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0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0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0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0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0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0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0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0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0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0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0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0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0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0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0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0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0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0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0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0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0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0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0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0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0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0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0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0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0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0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0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0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0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0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0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0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0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0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0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0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0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0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0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0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0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0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0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0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0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0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0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0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0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0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0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0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0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0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0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0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0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0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0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0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0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0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0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0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0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0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0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0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0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0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0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0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0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0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0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0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0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0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0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0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0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0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0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0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0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0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0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0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0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0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0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0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0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0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0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0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0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0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0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0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0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0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0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0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0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0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0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0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0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0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0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0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0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0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0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0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0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0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0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0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0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0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0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0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0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0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0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0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0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0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0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0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0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0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0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0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0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0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0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0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0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0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0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0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0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0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0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0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0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0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0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0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0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0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0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0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0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0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0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0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0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0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0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0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0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0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0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0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0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0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0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0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0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0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0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0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0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0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0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0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0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0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0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0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0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0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0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0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0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0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0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0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0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0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0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0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0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0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0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0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0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0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0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0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0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0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0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0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0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0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0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0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0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0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0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0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0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0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0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0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0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0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0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0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0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0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0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0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0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0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0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0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0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0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0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0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0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0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0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0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0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0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0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0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0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0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0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0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0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0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0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0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0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0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0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0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0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0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0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0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0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0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0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0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0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0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0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0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0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0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0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0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0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0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0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0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0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0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0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0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0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0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0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0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0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0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0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0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0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0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0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0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0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0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0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0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0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0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0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0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0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0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0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0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0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0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0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0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0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0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0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0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0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0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485775</xdr:colOff>
      <xdr:row>1</xdr:row>
      <xdr:rowOff>123825</xdr:rowOff>
    </xdr:from>
    <xdr:to>
      <xdr:col>7</xdr:col>
      <xdr:colOff>38100</xdr:colOff>
      <xdr:row>1</xdr:row>
      <xdr:rowOff>588010</xdr:rowOff>
    </xdr:to>
    <xdr:pic>
      <xdr:nvPicPr>
        <xdr:cNvPr id="424" name="Picture 2">
          <a:extLst>
            <a:ext uri="{FF2B5EF4-FFF2-40B4-BE49-F238E27FC236}">
              <a16:creationId xmlns:a16="http://schemas.microsoft.com/office/drawing/2014/main" id="{00000000-0008-0000-2000-0000A8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29350" y="238125"/>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1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1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1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1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1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1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1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1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1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1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1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1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1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1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1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1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1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1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1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1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1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1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1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1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1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1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1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1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1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1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1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1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1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1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1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1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1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1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1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1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1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1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1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1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1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1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1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1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1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1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1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1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1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1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1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1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1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1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1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1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1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1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1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1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1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1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1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1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1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1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1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1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1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1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1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1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1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1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1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1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1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1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1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1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1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1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1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1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1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1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1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1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1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1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1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1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1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1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1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1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1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1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1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1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1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1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1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1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1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1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1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1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1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1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1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1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1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1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1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1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1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1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1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1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1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1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1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1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1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1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1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1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1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1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1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1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1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1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1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1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1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1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1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1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1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1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1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1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1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1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1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1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1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1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1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1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1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1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1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1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1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1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1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1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1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1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1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1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1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1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1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1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1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1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1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1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1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1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1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1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1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1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1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1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1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1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1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1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1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1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1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1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1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1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1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1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1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1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1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1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1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1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1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1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1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1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1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1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1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1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1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1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1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1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1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1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1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1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1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1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1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1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1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1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1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1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1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1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1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1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1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1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1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1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1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1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1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1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1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1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1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1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1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1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1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1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1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1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1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1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1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1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1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1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1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1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1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1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1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1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1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1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1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1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1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1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1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1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1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1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1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1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1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1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1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1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1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1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1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1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1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1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1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1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1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1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1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1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1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1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1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1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1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1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1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1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1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1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1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1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1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1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1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1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1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1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1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1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1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1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1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1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1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1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1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1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1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1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1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1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1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1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1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1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1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1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1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1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1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1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1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1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1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1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1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1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1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1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1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1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1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1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1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1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1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1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1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1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1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1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1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1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1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1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1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1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1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1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1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1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1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1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1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1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1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1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1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1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1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1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1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1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1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1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1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1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1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1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1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1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1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1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1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1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1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1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1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1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485775</xdr:colOff>
      <xdr:row>1</xdr:row>
      <xdr:rowOff>152400</xdr:rowOff>
    </xdr:from>
    <xdr:to>
      <xdr:col>7</xdr:col>
      <xdr:colOff>38100</xdr:colOff>
      <xdr:row>1</xdr:row>
      <xdr:rowOff>616585</xdr:rowOff>
    </xdr:to>
    <xdr:pic>
      <xdr:nvPicPr>
        <xdr:cNvPr id="417" name="Picture 2">
          <a:extLst>
            <a:ext uri="{FF2B5EF4-FFF2-40B4-BE49-F238E27FC236}">
              <a16:creationId xmlns:a16="http://schemas.microsoft.com/office/drawing/2014/main" id="{00000000-0008-0000-2100-0000A1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266700"/>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2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2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2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2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2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2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2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2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2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2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2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2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2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2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2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2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2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2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2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2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2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2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2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2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2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2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2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2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2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2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2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2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2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2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2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2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2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2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2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2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2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2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2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2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2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2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2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2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2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2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2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2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2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2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2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2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2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2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2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2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2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2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2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2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2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2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2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2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2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2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2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2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2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2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2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2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2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2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2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2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2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2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2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2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2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2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2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2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2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2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2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2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2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2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2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2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2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2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2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2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2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2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2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2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2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2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2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2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2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2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2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2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2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2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2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2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2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2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2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2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2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2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2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2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2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2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2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2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2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2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2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2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2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2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2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2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2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2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2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2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2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2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2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2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2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2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2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2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2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2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2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2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2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2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2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2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2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2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2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2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2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2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2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2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2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2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2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2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2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2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2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2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2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2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2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2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2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2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2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2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2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2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2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2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2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2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2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2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2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2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2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2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2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2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2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2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2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2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2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2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2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2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2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2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2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2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2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2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2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2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2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2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2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2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2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2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2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2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2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2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2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2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2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2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2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2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2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2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2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2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2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2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2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2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2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2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2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2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2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2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2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2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2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2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2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2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2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2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2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2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2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2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2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2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2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2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2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2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2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2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2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2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2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2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2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2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2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2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2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2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2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2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2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2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2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2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2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2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2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2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2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2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2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2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2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2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2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2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2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2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2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2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2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2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2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2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2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2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2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2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2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2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2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2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2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2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2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2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2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2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2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2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2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2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2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2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2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2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2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2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2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2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2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2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2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2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2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2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2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2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2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2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2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2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2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2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2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2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2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2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2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2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2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2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2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2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2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2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2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2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2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2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2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2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2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2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2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2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2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2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2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2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2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2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2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2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2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2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2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2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2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2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2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2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2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2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2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2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2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2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2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2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2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2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2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2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2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2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2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2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2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2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2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2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2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2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2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2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2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2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2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2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2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2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2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2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2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2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2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2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2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2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2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2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2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2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2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2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2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2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2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2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2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2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2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2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2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2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2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2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2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2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2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2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2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2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2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2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2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2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2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2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2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2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2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2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2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2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2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2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2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2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2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2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2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2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2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2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2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2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2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2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2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2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2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2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2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2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2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571500</xdr:colOff>
      <xdr:row>1</xdr:row>
      <xdr:rowOff>180975</xdr:rowOff>
    </xdr:from>
    <xdr:to>
      <xdr:col>7</xdr:col>
      <xdr:colOff>123825</xdr:colOff>
      <xdr:row>2</xdr:row>
      <xdr:rowOff>26035</xdr:rowOff>
    </xdr:to>
    <xdr:pic>
      <xdr:nvPicPr>
        <xdr:cNvPr id="501" name="Picture 2">
          <a:extLst>
            <a:ext uri="{FF2B5EF4-FFF2-40B4-BE49-F238E27FC236}">
              <a16:creationId xmlns:a16="http://schemas.microsoft.com/office/drawing/2014/main" id="{00000000-0008-0000-2200-0000F5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0" y="295275"/>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3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3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3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3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3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3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3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3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3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3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3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3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3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3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3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3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3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3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3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3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3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3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3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3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3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3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3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3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3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3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3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3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3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3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3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3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3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3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3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3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3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3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3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3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3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3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3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3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3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3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3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3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3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3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3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3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3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3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3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3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3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3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3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3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3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3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3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3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3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3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3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3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3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3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3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3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3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3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3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3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3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3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3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3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3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3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3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3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3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3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3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3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3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3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3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3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3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3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3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3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3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3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3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3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3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3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3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3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3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3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3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3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3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3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3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3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3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3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3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3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3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3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3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3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3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3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3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3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3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3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3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3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3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3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3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3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3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3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3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3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3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3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3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3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3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3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3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3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3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3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3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3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3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3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3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3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3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3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3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3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3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3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3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3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3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3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3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3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3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3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3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3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3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3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3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3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3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3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3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3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3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3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3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3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3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3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3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3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3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3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3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3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3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3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3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3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3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3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3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3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3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3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3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3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3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3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3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3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3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3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3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3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3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3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3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3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3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3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3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3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3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3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3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3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3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3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3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3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3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3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3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3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3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3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3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3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3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3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3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3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3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3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3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3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3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3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3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3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3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3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3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3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3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3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3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3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3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3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3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3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3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3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3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3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3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3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3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3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3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3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3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3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3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3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3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3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3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3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3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3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3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3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3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3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3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3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3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3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3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3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3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3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3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3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3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3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3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3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3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3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3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3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3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3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3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3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3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3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3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3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3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3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3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3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3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3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3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3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3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3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3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3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3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3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3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3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3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3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3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3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3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3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3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3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3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3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3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3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3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3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3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3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3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3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3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3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3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3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3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3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3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3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3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3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3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3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3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3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3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3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3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3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3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3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3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3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3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3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3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3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3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3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3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3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3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3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3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3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3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3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3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3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3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3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3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3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3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3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3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3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3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3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3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3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3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3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3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3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3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3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3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3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3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3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3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3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3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3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3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3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3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3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3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3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3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3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3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3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3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3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3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3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3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3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3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3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3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3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3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3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3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3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3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3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3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3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3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3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3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3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3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3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3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3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3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3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3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3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3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3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3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3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3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3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3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3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3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3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3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3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3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3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3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3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3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3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3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3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3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3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3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3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3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3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3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3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3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3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3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3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3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3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3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3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3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3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3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3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3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3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3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3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3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3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3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3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3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3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3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3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3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3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3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3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3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3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3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3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3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3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3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3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3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3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3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3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3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3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3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3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3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3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3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3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3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3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3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3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3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3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3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3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3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3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3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3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3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3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3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3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3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3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3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3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3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3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3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3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3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3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3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3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3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3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3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3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3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3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3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3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3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twoCellAnchor editAs="oneCell">
    <xdr:from>
      <xdr:col>5</xdr:col>
      <xdr:colOff>1143000</xdr:colOff>
      <xdr:row>1</xdr:row>
      <xdr:rowOff>133350</xdr:rowOff>
    </xdr:from>
    <xdr:to>
      <xdr:col>8</xdr:col>
      <xdr:colOff>95250</xdr:colOff>
      <xdr:row>1</xdr:row>
      <xdr:rowOff>597535</xdr:rowOff>
    </xdr:to>
    <xdr:pic>
      <xdr:nvPicPr>
        <xdr:cNvPr id="585" name="Picture 2">
          <a:extLst>
            <a:ext uri="{FF2B5EF4-FFF2-40B4-BE49-F238E27FC236}">
              <a16:creationId xmlns:a16="http://schemas.microsoft.com/office/drawing/2014/main" id="{00000000-0008-0000-2300-000049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247650"/>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4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4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4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4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4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4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4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4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4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4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4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4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4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4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4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4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4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4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4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4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4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4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4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4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4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4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4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4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4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4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4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4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4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4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4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4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4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4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4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4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4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4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4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4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4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4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4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4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4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4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4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4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4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4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4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4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4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4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4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4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4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4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4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4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4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4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4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4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4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4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4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4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4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4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4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4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4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4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4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4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4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4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4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4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4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4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4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4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4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4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4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4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4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4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4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4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4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4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4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4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4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4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4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4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4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4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4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4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4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4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4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4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4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4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4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4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4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4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4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4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4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4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4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4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4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4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4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4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4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4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4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4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4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4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4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4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4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4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4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4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4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4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4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4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4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4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4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4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4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4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4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4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4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4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4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4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4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4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4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4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4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4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4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4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4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4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4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4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4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4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4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4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4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4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4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4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4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4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4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4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4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4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4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4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4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4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4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4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4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4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4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4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4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4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4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4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4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4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4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4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4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4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4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4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4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4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4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4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4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4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4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4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4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4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4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4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4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4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4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4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4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4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4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4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4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4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4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4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4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4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4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4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4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4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4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4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4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4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4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4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4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4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4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4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4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4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4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4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4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4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4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4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4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4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4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4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4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4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4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4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4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4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4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4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4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4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4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4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4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4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4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4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4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4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4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4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4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4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4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4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4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4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4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4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4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4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4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4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4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4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4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4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4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4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4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4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4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4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4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4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4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4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4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4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4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4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4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4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4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4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4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4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4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4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4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4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4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4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4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4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4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4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4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4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4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4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4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4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4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4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4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4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4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4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4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4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4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4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4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4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4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4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4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4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4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4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4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4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4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4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4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4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4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4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4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4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4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4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4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4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4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4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4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4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4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4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4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4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4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4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4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4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4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4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4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4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4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4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4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4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4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4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4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4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4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4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4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4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4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4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4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4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4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4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4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4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4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4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4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4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4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4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4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4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4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4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4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4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4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4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4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4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4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4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4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4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4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4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4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4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4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4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4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4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4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4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4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4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4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4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4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4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4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4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4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4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4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4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4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4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4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4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4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4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4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4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4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4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4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4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4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4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4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4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4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4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4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4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4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4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4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4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4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4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4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4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4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4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4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4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4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4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4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4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4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4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4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4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4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4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4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4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4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4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4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4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4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4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4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4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4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4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4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4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4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4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4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4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4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4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4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4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4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4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4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4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8" name="Grafik 547">
          <a:extLst>
            <a:ext uri="{FF2B5EF4-FFF2-40B4-BE49-F238E27FC236}">
              <a16:creationId xmlns:a16="http://schemas.microsoft.com/office/drawing/2014/main" id="{00000000-0008-0000-2400-00002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4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4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4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4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4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4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4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4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4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4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4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4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4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4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4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4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4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4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4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4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4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4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4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4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4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4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4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4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4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4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4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4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4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4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4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4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5" name="Grafik 584">
          <a:extLst>
            <a:ext uri="{FF2B5EF4-FFF2-40B4-BE49-F238E27FC236}">
              <a16:creationId xmlns:a16="http://schemas.microsoft.com/office/drawing/2014/main" id="{00000000-0008-0000-2400-00004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6" name="Grafik 585">
          <a:extLst>
            <a:ext uri="{FF2B5EF4-FFF2-40B4-BE49-F238E27FC236}">
              <a16:creationId xmlns:a16="http://schemas.microsoft.com/office/drawing/2014/main" id="{00000000-0008-0000-2400-00004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7" name="Grafik 586">
          <a:extLst>
            <a:ext uri="{FF2B5EF4-FFF2-40B4-BE49-F238E27FC236}">
              <a16:creationId xmlns:a16="http://schemas.microsoft.com/office/drawing/2014/main" id="{00000000-0008-0000-2400-00004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8" name="Grafik 587">
          <a:extLst>
            <a:ext uri="{FF2B5EF4-FFF2-40B4-BE49-F238E27FC236}">
              <a16:creationId xmlns:a16="http://schemas.microsoft.com/office/drawing/2014/main" id="{00000000-0008-0000-2400-00004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9" name="Grafik 588">
          <a:extLst>
            <a:ext uri="{FF2B5EF4-FFF2-40B4-BE49-F238E27FC236}">
              <a16:creationId xmlns:a16="http://schemas.microsoft.com/office/drawing/2014/main" id="{00000000-0008-0000-2400-00004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0" name="Grafik 589">
          <a:extLst>
            <a:ext uri="{FF2B5EF4-FFF2-40B4-BE49-F238E27FC236}">
              <a16:creationId xmlns:a16="http://schemas.microsoft.com/office/drawing/2014/main" id="{00000000-0008-0000-2400-00004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1" name="Grafik 590">
          <a:extLst>
            <a:ext uri="{FF2B5EF4-FFF2-40B4-BE49-F238E27FC236}">
              <a16:creationId xmlns:a16="http://schemas.microsoft.com/office/drawing/2014/main" id="{00000000-0008-0000-2400-00004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2" name="Grafik 591">
          <a:extLst>
            <a:ext uri="{FF2B5EF4-FFF2-40B4-BE49-F238E27FC236}">
              <a16:creationId xmlns:a16="http://schemas.microsoft.com/office/drawing/2014/main" id="{00000000-0008-0000-2400-00005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3" name="Grafik 592">
          <a:extLst>
            <a:ext uri="{FF2B5EF4-FFF2-40B4-BE49-F238E27FC236}">
              <a16:creationId xmlns:a16="http://schemas.microsoft.com/office/drawing/2014/main" id="{00000000-0008-0000-2400-00005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4" name="Grafik 593">
          <a:extLst>
            <a:ext uri="{FF2B5EF4-FFF2-40B4-BE49-F238E27FC236}">
              <a16:creationId xmlns:a16="http://schemas.microsoft.com/office/drawing/2014/main" id="{00000000-0008-0000-2400-00005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5" name="Grafik 594">
          <a:extLst>
            <a:ext uri="{FF2B5EF4-FFF2-40B4-BE49-F238E27FC236}">
              <a16:creationId xmlns:a16="http://schemas.microsoft.com/office/drawing/2014/main" id="{00000000-0008-0000-2400-00005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6" name="Grafik 595">
          <a:extLst>
            <a:ext uri="{FF2B5EF4-FFF2-40B4-BE49-F238E27FC236}">
              <a16:creationId xmlns:a16="http://schemas.microsoft.com/office/drawing/2014/main" id="{00000000-0008-0000-2400-00005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7" name="Grafik 596">
          <a:extLst>
            <a:ext uri="{FF2B5EF4-FFF2-40B4-BE49-F238E27FC236}">
              <a16:creationId xmlns:a16="http://schemas.microsoft.com/office/drawing/2014/main" id="{00000000-0008-0000-2400-00005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8" name="Grafik 597">
          <a:extLst>
            <a:ext uri="{FF2B5EF4-FFF2-40B4-BE49-F238E27FC236}">
              <a16:creationId xmlns:a16="http://schemas.microsoft.com/office/drawing/2014/main" id="{00000000-0008-0000-2400-00005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9" name="Grafik 598">
          <a:extLst>
            <a:ext uri="{FF2B5EF4-FFF2-40B4-BE49-F238E27FC236}">
              <a16:creationId xmlns:a16="http://schemas.microsoft.com/office/drawing/2014/main" id="{00000000-0008-0000-2400-00005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0" name="Grafik 599">
          <a:extLst>
            <a:ext uri="{FF2B5EF4-FFF2-40B4-BE49-F238E27FC236}">
              <a16:creationId xmlns:a16="http://schemas.microsoft.com/office/drawing/2014/main" id="{00000000-0008-0000-2400-00005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1" name="Grafik 600">
          <a:extLst>
            <a:ext uri="{FF2B5EF4-FFF2-40B4-BE49-F238E27FC236}">
              <a16:creationId xmlns:a16="http://schemas.microsoft.com/office/drawing/2014/main" id="{00000000-0008-0000-2400-00005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2" name="Grafik 601">
          <a:extLst>
            <a:ext uri="{FF2B5EF4-FFF2-40B4-BE49-F238E27FC236}">
              <a16:creationId xmlns:a16="http://schemas.microsoft.com/office/drawing/2014/main" id="{00000000-0008-0000-2400-00005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3" name="Grafik 602">
          <a:extLst>
            <a:ext uri="{FF2B5EF4-FFF2-40B4-BE49-F238E27FC236}">
              <a16:creationId xmlns:a16="http://schemas.microsoft.com/office/drawing/2014/main" id="{00000000-0008-0000-2400-00005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4" name="Grafik 603">
          <a:extLst>
            <a:ext uri="{FF2B5EF4-FFF2-40B4-BE49-F238E27FC236}">
              <a16:creationId xmlns:a16="http://schemas.microsoft.com/office/drawing/2014/main" id="{00000000-0008-0000-2400-00005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5" name="Grafik 604">
          <a:extLst>
            <a:ext uri="{FF2B5EF4-FFF2-40B4-BE49-F238E27FC236}">
              <a16:creationId xmlns:a16="http://schemas.microsoft.com/office/drawing/2014/main" id="{00000000-0008-0000-2400-00005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6" name="Grafik 605">
          <a:extLst>
            <a:ext uri="{FF2B5EF4-FFF2-40B4-BE49-F238E27FC236}">
              <a16:creationId xmlns:a16="http://schemas.microsoft.com/office/drawing/2014/main" id="{00000000-0008-0000-2400-00005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7" name="Grafik 606">
          <a:extLst>
            <a:ext uri="{FF2B5EF4-FFF2-40B4-BE49-F238E27FC236}">
              <a16:creationId xmlns:a16="http://schemas.microsoft.com/office/drawing/2014/main" id="{00000000-0008-0000-2400-00005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8" name="Grafik 607">
          <a:extLst>
            <a:ext uri="{FF2B5EF4-FFF2-40B4-BE49-F238E27FC236}">
              <a16:creationId xmlns:a16="http://schemas.microsoft.com/office/drawing/2014/main" id="{00000000-0008-0000-2400-00006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9" name="Grafik 608">
          <a:extLst>
            <a:ext uri="{FF2B5EF4-FFF2-40B4-BE49-F238E27FC236}">
              <a16:creationId xmlns:a16="http://schemas.microsoft.com/office/drawing/2014/main" id="{00000000-0008-0000-2400-00006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0" name="Grafik 609">
          <a:extLst>
            <a:ext uri="{FF2B5EF4-FFF2-40B4-BE49-F238E27FC236}">
              <a16:creationId xmlns:a16="http://schemas.microsoft.com/office/drawing/2014/main" id="{00000000-0008-0000-2400-00006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1" name="Grafik 610">
          <a:extLst>
            <a:ext uri="{FF2B5EF4-FFF2-40B4-BE49-F238E27FC236}">
              <a16:creationId xmlns:a16="http://schemas.microsoft.com/office/drawing/2014/main" id="{00000000-0008-0000-2400-00006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2" name="Grafik 611">
          <a:extLst>
            <a:ext uri="{FF2B5EF4-FFF2-40B4-BE49-F238E27FC236}">
              <a16:creationId xmlns:a16="http://schemas.microsoft.com/office/drawing/2014/main" id="{00000000-0008-0000-2400-00006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3" name="Grafik 612">
          <a:extLst>
            <a:ext uri="{FF2B5EF4-FFF2-40B4-BE49-F238E27FC236}">
              <a16:creationId xmlns:a16="http://schemas.microsoft.com/office/drawing/2014/main" id="{00000000-0008-0000-2400-00006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4" name="Grafik 613">
          <a:extLst>
            <a:ext uri="{FF2B5EF4-FFF2-40B4-BE49-F238E27FC236}">
              <a16:creationId xmlns:a16="http://schemas.microsoft.com/office/drawing/2014/main" id="{00000000-0008-0000-2400-00006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5" name="Grafik 614">
          <a:extLst>
            <a:ext uri="{FF2B5EF4-FFF2-40B4-BE49-F238E27FC236}">
              <a16:creationId xmlns:a16="http://schemas.microsoft.com/office/drawing/2014/main" id="{00000000-0008-0000-2400-00006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6" name="Grafik 615">
          <a:extLst>
            <a:ext uri="{FF2B5EF4-FFF2-40B4-BE49-F238E27FC236}">
              <a16:creationId xmlns:a16="http://schemas.microsoft.com/office/drawing/2014/main" id="{00000000-0008-0000-2400-00006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7" name="Grafik 616">
          <a:extLst>
            <a:ext uri="{FF2B5EF4-FFF2-40B4-BE49-F238E27FC236}">
              <a16:creationId xmlns:a16="http://schemas.microsoft.com/office/drawing/2014/main" id="{00000000-0008-0000-2400-00006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8" name="Grafik 617">
          <a:extLst>
            <a:ext uri="{FF2B5EF4-FFF2-40B4-BE49-F238E27FC236}">
              <a16:creationId xmlns:a16="http://schemas.microsoft.com/office/drawing/2014/main" id="{00000000-0008-0000-2400-00006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9" name="Grafik 618">
          <a:extLst>
            <a:ext uri="{FF2B5EF4-FFF2-40B4-BE49-F238E27FC236}">
              <a16:creationId xmlns:a16="http://schemas.microsoft.com/office/drawing/2014/main" id="{00000000-0008-0000-2400-00006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0" name="Grafik 619">
          <a:extLst>
            <a:ext uri="{FF2B5EF4-FFF2-40B4-BE49-F238E27FC236}">
              <a16:creationId xmlns:a16="http://schemas.microsoft.com/office/drawing/2014/main" id="{00000000-0008-0000-2400-00006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1" name="Grafik 620">
          <a:extLst>
            <a:ext uri="{FF2B5EF4-FFF2-40B4-BE49-F238E27FC236}">
              <a16:creationId xmlns:a16="http://schemas.microsoft.com/office/drawing/2014/main" id="{00000000-0008-0000-2400-00006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2" name="Grafik 621">
          <a:extLst>
            <a:ext uri="{FF2B5EF4-FFF2-40B4-BE49-F238E27FC236}">
              <a16:creationId xmlns:a16="http://schemas.microsoft.com/office/drawing/2014/main" id="{00000000-0008-0000-2400-00006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3" name="Grafik 622">
          <a:extLst>
            <a:ext uri="{FF2B5EF4-FFF2-40B4-BE49-F238E27FC236}">
              <a16:creationId xmlns:a16="http://schemas.microsoft.com/office/drawing/2014/main" id="{00000000-0008-0000-2400-00006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4" name="Grafik 623">
          <a:extLst>
            <a:ext uri="{FF2B5EF4-FFF2-40B4-BE49-F238E27FC236}">
              <a16:creationId xmlns:a16="http://schemas.microsoft.com/office/drawing/2014/main" id="{00000000-0008-0000-2400-00007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5" name="Grafik 624">
          <a:extLst>
            <a:ext uri="{FF2B5EF4-FFF2-40B4-BE49-F238E27FC236}">
              <a16:creationId xmlns:a16="http://schemas.microsoft.com/office/drawing/2014/main" id="{00000000-0008-0000-2400-00007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6" name="Grafik 625">
          <a:extLst>
            <a:ext uri="{FF2B5EF4-FFF2-40B4-BE49-F238E27FC236}">
              <a16:creationId xmlns:a16="http://schemas.microsoft.com/office/drawing/2014/main" id="{00000000-0008-0000-2400-00007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7" name="Grafik 626">
          <a:extLst>
            <a:ext uri="{FF2B5EF4-FFF2-40B4-BE49-F238E27FC236}">
              <a16:creationId xmlns:a16="http://schemas.microsoft.com/office/drawing/2014/main" id="{00000000-0008-0000-2400-00007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8" name="Grafik 627">
          <a:extLst>
            <a:ext uri="{FF2B5EF4-FFF2-40B4-BE49-F238E27FC236}">
              <a16:creationId xmlns:a16="http://schemas.microsoft.com/office/drawing/2014/main" id="{00000000-0008-0000-2400-00007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9" name="Grafik 628">
          <a:extLst>
            <a:ext uri="{FF2B5EF4-FFF2-40B4-BE49-F238E27FC236}">
              <a16:creationId xmlns:a16="http://schemas.microsoft.com/office/drawing/2014/main" id="{00000000-0008-0000-2400-00007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0" name="Grafik 629">
          <a:extLst>
            <a:ext uri="{FF2B5EF4-FFF2-40B4-BE49-F238E27FC236}">
              <a16:creationId xmlns:a16="http://schemas.microsoft.com/office/drawing/2014/main" id="{00000000-0008-0000-2400-00007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1" name="Grafik 630">
          <a:extLst>
            <a:ext uri="{FF2B5EF4-FFF2-40B4-BE49-F238E27FC236}">
              <a16:creationId xmlns:a16="http://schemas.microsoft.com/office/drawing/2014/main" id="{00000000-0008-0000-2400-00007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2" name="Grafik 631">
          <a:extLst>
            <a:ext uri="{FF2B5EF4-FFF2-40B4-BE49-F238E27FC236}">
              <a16:creationId xmlns:a16="http://schemas.microsoft.com/office/drawing/2014/main" id="{00000000-0008-0000-2400-00007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3" name="Grafik 632">
          <a:extLst>
            <a:ext uri="{FF2B5EF4-FFF2-40B4-BE49-F238E27FC236}">
              <a16:creationId xmlns:a16="http://schemas.microsoft.com/office/drawing/2014/main" id="{00000000-0008-0000-2400-00007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4" name="Grafik 633">
          <a:extLst>
            <a:ext uri="{FF2B5EF4-FFF2-40B4-BE49-F238E27FC236}">
              <a16:creationId xmlns:a16="http://schemas.microsoft.com/office/drawing/2014/main" id="{00000000-0008-0000-2400-00007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5" name="Grafik 634">
          <a:extLst>
            <a:ext uri="{FF2B5EF4-FFF2-40B4-BE49-F238E27FC236}">
              <a16:creationId xmlns:a16="http://schemas.microsoft.com/office/drawing/2014/main" id="{00000000-0008-0000-2400-00007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6" name="Grafik 635">
          <a:extLst>
            <a:ext uri="{FF2B5EF4-FFF2-40B4-BE49-F238E27FC236}">
              <a16:creationId xmlns:a16="http://schemas.microsoft.com/office/drawing/2014/main" id="{00000000-0008-0000-2400-00007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7" name="Grafik 636">
          <a:extLst>
            <a:ext uri="{FF2B5EF4-FFF2-40B4-BE49-F238E27FC236}">
              <a16:creationId xmlns:a16="http://schemas.microsoft.com/office/drawing/2014/main" id="{00000000-0008-0000-2400-00007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9" name="Grafik 638">
          <a:extLst>
            <a:ext uri="{FF2B5EF4-FFF2-40B4-BE49-F238E27FC236}">
              <a16:creationId xmlns:a16="http://schemas.microsoft.com/office/drawing/2014/main" id="{00000000-0008-0000-2400-00007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0" name="Grafik 639">
          <a:extLst>
            <a:ext uri="{FF2B5EF4-FFF2-40B4-BE49-F238E27FC236}">
              <a16:creationId xmlns:a16="http://schemas.microsoft.com/office/drawing/2014/main" id="{00000000-0008-0000-2400-00008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1" name="Grafik 640">
          <a:extLst>
            <a:ext uri="{FF2B5EF4-FFF2-40B4-BE49-F238E27FC236}">
              <a16:creationId xmlns:a16="http://schemas.microsoft.com/office/drawing/2014/main" id="{00000000-0008-0000-2400-00008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2" name="Grafik 641">
          <a:extLst>
            <a:ext uri="{FF2B5EF4-FFF2-40B4-BE49-F238E27FC236}">
              <a16:creationId xmlns:a16="http://schemas.microsoft.com/office/drawing/2014/main" id="{00000000-0008-0000-2400-00008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3" name="Grafik 642">
          <a:extLst>
            <a:ext uri="{FF2B5EF4-FFF2-40B4-BE49-F238E27FC236}">
              <a16:creationId xmlns:a16="http://schemas.microsoft.com/office/drawing/2014/main" id="{00000000-0008-0000-2400-00008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4" name="Grafik 643">
          <a:extLst>
            <a:ext uri="{FF2B5EF4-FFF2-40B4-BE49-F238E27FC236}">
              <a16:creationId xmlns:a16="http://schemas.microsoft.com/office/drawing/2014/main" id="{00000000-0008-0000-2400-00008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5" name="Grafik 644">
          <a:extLst>
            <a:ext uri="{FF2B5EF4-FFF2-40B4-BE49-F238E27FC236}">
              <a16:creationId xmlns:a16="http://schemas.microsoft.com/office/drawing/2014/main" id="{00000000-0008-0000-2400-00008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6" name="Grafik 645">
          <a:extLst>
            <a:ext uri="{FF2B5EF4-FFF2-40B4-BE49-F238E27FC236}">
              <a16:creationId xmlns:a16="http://schemas.microsoft.com/office/drawing/2014/main" id="{00000000-0008-0000-2400-00008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7" name="Grafik 646">
          <a:extLst>
            <a:ext uri="{FF2B5EF4-FFF2-40B4-BE49-F238E27FC236}">
              <a16:creationId xmlns:a16="http://schemas.microsoft.com/office/drawing/2014/main" id="{00000000-0008-0000-2400-00008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8" name="Grafik 647">
          <a:extLst>
            <a:ext uri="{FF2B5EF4-FFF2-40B4-BE49-F238E27FC236}">
              <a16:creationId xmlns:a16="http://schemas.microsoft.com/office/drawing/2014/main" id="{00000000-0008-0000-2400-00008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9" name="Grafik 648">
          <a:extLst>
            <a:ext uri="{FF2B5EF4-FFF2-40B4-BE49-F238E27FC236}">
              <a16:creationId xmlns:a16="http://schemas.microsoft.com/office/drawing/2014/main" id="{00000000-0008-0000-2400-00008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0" name="Grafik 649">
          <a:extLst>
            <a:ext uri="{FF2B5EF4-FFF2-40B4-BE49-F238E27FC236}">
              <a16:creationId xmlns:a16="http://schemas.microsoft.com/office/drawing/2014/main" id="{00000000-0008-0000-2400-00008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1" name="Grafik 650">
          <a:extLst>
            <a:ext uri="{FF2B5EF4-FFF2-40B4-BE49-F238E27FC236}">
              <a16:creationId xmlns:a16="http://schemas.microsoft.com/office/drawing/2014/main" id="{00000000-0008-0000-2400-00008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2" name="Grafik 651">
          <a:extLst>
            <a:ext uri="{FF2B5EF4-FFF2-40B4-BE49-F238E27FC236}">
              <a16:creationId xmlns:a16="http://schemas.microsoft.com/office/drawing/2014/main" id="{00000000-0008-0000-2400-00008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3" name="Grafik 652">
          <a:extLst>
            <a:ext uri="{FF2B5EF4-FFF2-40B4-BE49-F238E27FC236}">
              <a16:creationId xmlns:a16="http://schemas.microsoft.com/office/drawing/2014/main" id="{00000000-0008-0000-2400-00008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4" name="Grafik 653">
          <a:extLst>
            <a:ext uri="{FF2B5EF4-FFF2-40B4-BE49-F238E27FC236}">
              <a16:creationId xmlns:a16="http://schemas.microsoft.com/office/drawing/2014/main" id="{00000000-0008-0000-2400-00008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5" name="Grafik 654">
          <a:extLst>
            <a:ext uri="{FF2B5EF4-FFF2-40B4-BE49-F238E27FC236}">
              <a16:creationId xmlns:a16="http://schemas.microsoft.com/office/drawing/2014/main" id="{00000000-0008-0000-2400-00008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6" name="Grafik 655">
          <a:extLst>
            <a:ext uri="{FF2B5EF4-FFF2-40B4-BE49-F238E27FC236}">
              <a16:creationId xmlns:a16="http://schemas.microsoft.com/office/drawing/2014/main" id="{00000000-0008-0000-2400-00009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7" name="Grafik 656">
          <a:extLst>
            <a:ext uri="{FF2B5EF4-FFF2-40B4-BE49-F238E27FC236}">
              <a16:creationId xmlns:a16="http://schemas.microsoft.com/office/drawing/2014/main" id="{00000000-0008-0000-2400-00009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8" name="Grafik 657">
          <a:extLst>
            <a:ext uri="{FF2B5EF4-FFF2-40B4-BE49-F238E27FC236}">
              <a16:creationId xmlns:a16="http://schemas.microsoft.com/office/drawing/2014/main" id="{00000000-0008-0000-2400-00009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9" name="Grafik 658">
          <a:extLst>
            <a:ext uri="{FF2B5EF4-FFF2-40B4-BE49-F238E27FC236}">
              <a16:creationId xmlns:a16="http://schemas.microsoft.com/office/drawing/2014/main" id="{00000000-0008-0000-2400-00009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0" name="Grafik 659">
          <a:extLst>
            <a:ext uri="{FF2B5EF4-FFF2-40B4-BE49-F238E27FC236}">
              <a16:creationId xmlns:a16="http://schemas.microsoft.com/office/drawing/2014/main" id="{00000000-0008-0000-2400-00009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1" name="Grafik 660">
          <a:extLst>
            <a:ext uri="{FF2B5EF4-FFF2-40B4-BE49-F238E27FC236}">
              <a16:creationId xmlns:a16="http://schemas.microsoft.com/office/drawing/2014/main" id="{00000000-0008-0000-2400-00009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2" name="Grafik 661">
          <a:extLst>
            <a:ext uri="{FF2B5EF4-FFF2-40B4-BE49-F238E27FC236}">
              <a16:creationId xmlns:a16="http://schemas.microsoft.com/office/drawing/2014/main" id="{00000000-0008-0000-2400-00009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3" name="Grafik 662">
          <a:extLst>
            <a:ext uri="{FF2B5EF4-FFF2-40B4-BE49-F238E27FC236}">
              <a16:creationId xmlns:a16="http://schemas.microsoft.com/office/drawing/2014/main" id="{00000000-0008-0000-2400-00009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4" name="Grafik 663">
          <a:extLst>
            <a:ext uri="{FF2B5EF4-FFF2-40B4-BE49-F238E27FC236}">
              <a16:creationId xmlns:a16="http://schemas.microsoft.com/office/drawing/2014/main" id="{00000000-0008-0000-2400-00009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5" name="Grafik 664">
          <a:extLst>
            <a:ext uri="{FF2B5EF4-FFF2-40B4-BE49-F238E27FC236}">
              <a16:creationId xmlns:a16="http://schemas.microsoft.com/office/drawing/2014/main" id="{00000000-0008-0000-2400-00009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6" name="Grafik 665">
          <a:extLst>
            <a:ext uri="{FF2B5EF4-FFF2-40B4-BE49-F238E27FC236}">
              <a16:creationId xmlns:a16="http://schemas.microsoft.com/office/drawing/2014/main" id="{00000000-0008-0000-2400-00009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7" name="Grafik 666">
          <a:extLst>
            <a:ext uri="{FF2B5EF4-FFF2-40B4-BE49-F238E27FC236}">
              <a16:creationId xmlns:a16="http://schemas.microsoft.com/office/drawing/2014/main" id="{00000000-0008-0000-2400-00009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8" name="Grafik 667">
          <a:extLst>
            <a:ext uri="{FF2B5EF4-FFF2-40B4-BE49-F238E27FC236}">
              <a16:creationId xmlns:a16="http://schemas.microsoft.com/office/drawing/2014/main" id="{00000000-0008-0000-2400-00009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9" name="Grafik 668">
          <a:extLst>
            <a:ext uri="{FF2B5EF4-FFF2-40B4-BE49-F238E27FC236}">
              <a16:creationId xmlns:a16="http://schemas.microsoft.com/office/drawing/2014/main" id="{00000000-0008-0000-2400-00009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0" name="Grafik 669">
          <a:extLst>
            <a:ext uri="{FF2B5EF4-FFF2-40B4-BE49-F238E27FC236}">
              <a16:creationId xmlns:a16="http://schemas.microsoft.com/office/drawing/2014/main" id="{00000000-0008-0000-2400-00009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1" name="Grafik 670">
          <a:extLst>
            <a:ext uri="{FF2B5EF4-FFF2-40B4-BE49-F238E27FC236}">
              <a16:creationId xmlns:a16="http://schemas.microsoft.com/office/drawing/2014/main" id="{00000000-0008-0000-2400-00009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2" name="Grafik 671">
          <a:extLst>
            <a:ext uri="{FF2B5EF4-FFF2-40B4-BE49-F238E27FC236}">
              <a16:creationId xmlns:a16="http://schemas.microsoft.com/office/drawing/2014/main" id="{00000000-0008-0000-2400-0000A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3" name="Grafik 672">
          <a:extLst>
            <a:ext uri="{FF2B5EF4-FFF2-40B4-BE49-F238E27FC236}">
              <a16:creationId xmlns:a16="http://schemas.microsoft.com/office/drawing/2014/main" id="{00000000-0008-0000-2400-0000A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4" name="Grafik 673">
          <a:extLst>
            <a:ext uri="{FF2B5EF4-FFF2-40B4-BE49-F238E27FC236}">
              <a16:creationId xmlns:a16="http://schemas.microsoft.com/office/drawing/2014/main" id="{00000000-0008-0000-2400-0000A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561975</xdr:colOff>
      <xdr:row>1</xdr:row>
      <xdr:rowOff>161925</xdr:rowOff>
    </xdr:from>
    <xdr:to>
      <xdr:col>7</xdr:col>
      <xdr:colOff>114300</xdr:colOff>
      <xdr:row>2</xdr:row>
      <xdr:rowOff>6985</xdr:rowOff>
    </xdr:to>
    <xdr:pic>
      <xdr:nvPicPr>
        <xdr:cNvPr id="675" name="Picture 2">
          <a:extLst>
            <a:ext uri="{FF2B5EF4-FFF2-40B4-BE49-F238E27FC236}">
              <a16:creationId xmlns:a16="http://schemas.microsoft.com/office/drawing/2014/main" id="{00000000-0008-0000-2400-0000A3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05475" y="276225"/>
          <a:ext cx="260985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514350</xdr:colOff>
      <xdr:row>1</xdr:row>
      <xdr:rowOff>47625</xdr:rowOff>
    </xdr:from>
    <xdr:to>
      <xdr:col>7</xdr:col>
      <xdr:colOff>0</xdr:colOff>
      <xdr:row>2</xdr:row>
      <xdr:rowOff>166021</xdr:rowOff>
    </xdr:to>
    <xdr:pic>
      <xdr:nvPicPr>
        <xdr:cNvPr id="3" name="Grafik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7850" y="16192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5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5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5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1781609</xdr:colOff>
      <xdr:row>1</xdr:row>
      <xdr:rowOff>95250</xdr:rowOff>
    </xdr:from>
    <xdr:to>
      <xdr:col>5</xdr:col>
      <xdr:colOff>4324784</xdr:colOff>
      <xdr:row>4</xdr:row>
      <xdr:rowOff>23146</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6984" y="202406"/>
          <a:ext cx="2543175" cy="7375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533400</xdr:colOff>
      <xdr:row>1</xdr:row>
      <xdr:rowOff>19050</xdr:rowOff>
    </xdr:from>
    <xdr:to>
      <xdr:col>7</xdr:col>
      <xdr:colOff>19050</xdr:colOff>
      <xdr:row>2</xdr:row>
      <xdr:rowOff>137446</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6900"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6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6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5</xdr:col>
      <xdr:colOff>581025</xdr:colOff>
      <xdr:row>0</xdr:row>
      <xdr:rowOff>104775</xdr:rowOff>
    </xdr:from>
    <xdr:to>
      <xdr:col>7</xdr:col>
      <xdr:colOff>295274</xdr:colOff>
      <xdr:row>2</xdr:row>
      <xdr:rowOff>213265</xdr:rowOff>
    </xdr:to>
    <xdr:pic>
      <xdr:nvPicPr>
        <xdr:cNvPr id="4" name="Grafik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104775"/>
          <a:ext cx="2771774" cy="803815"/>
        </a:xfrm>
        <a:prstGeom prst="rect">
          <a:avLst/>
        </a:prstGeom>
      </xdr:spPr>
    </xdr:pic>
    <xdr:clientData/>
  </xdr:two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7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7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7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twoCellAnchor editAs="oneCell">
    <xdr:from>
      <xdr:col>5</xdr:col>
      <xdr:colOff>695325</xdr:colOff>
      <xdr:row>1</xdr:row>
      <xdr:rowOff>85725</xdr:rowOff>
    </xdr:from>
    <xdr:to>
      <xdr:col>7</xdr:col>
      <xdr:colOff>228600</xdr:colOff>
      <xdr:row>1</xdr:row>
      <xdr:rowOff>549910</xdr:rowOff>
    </xdr:to>
    <xdr:pic>
      <xdr:nvPicPr>
        <xdr:cNvPr id="6" name="Picture 2">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67375" y="200025"/>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9</xdr:col>
      <xdr:colOff>447675</xdr:colOff>
      <xdr:row>1</xdr:row>
      <xdr:rowOff>47625</xdr:rowOff>
    </xdr:from>
    <xdr:to>
      <xdr:col>13</xdr:col>
      <xdr:colOff>9525</xdr:colOff>
      <xdr:row>1</xdr:row>
      <xdr:rowOff>511810</xdr:rowOff>
    </xdr:to>
    <xdr:pic>
      <xdr:nvPicPr>
        <xdr:cNvPr id="10" name="Picture 2">
          <a:extLst>
            <a:ext uri="{FF2B5EF4-FFF2-40B4-BE49-F238E27FC236}">
              <a16:creationId xmlns:a16="http://schemas.microsoft.com/office/drawing/2014/main" id="{00000000-0008-0000-29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24675" y="161925"/>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1247775</xdr:colOff>
      <xdr:row>1</xdr:row>
      <xdr:rowOff>133350</xdr:rowOff>
    </xdr:from>
    <xdr:to>
      <xdr:col>7</xdr:col>
      <xdr:colOff>28575</xdr:colOff>
      <xdr:row>1</xdr:row>
      <xdr:rowOff>597535</xdr:rowOff>
    </xdr:to>
    <xdr:pic>
      <xdr:nvPicPr>
        <xdr:cNvPr id="10" name="Picture 2">
          <a:extLst>
            <a:ext uri="{FF2B5EF4-FFF2-40B4-BE49-F238E27FC236}">
              <a16:creationId xmlns:a16="http://schemas.microsoft.com/office/drawing/2014/main" id="{00000000-0008-0000-2A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52975" y="180975"/>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12</xdr:col>
      <xdr:colOff>295275</xdr:colOff>
      <xdr:row>1</xdr:row>
      <xdr:rowOff>95250</xdr:rowOff>
    </xdr:from>
    <xdr:to>
      <xdr:col>14</xdr:col>
      <xdr:colOff>762000</xdr:colOff>
      <xdr:row>1</xdr:row>
      <xdr:rowOff>559435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4275" y="180975"/>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17</xdr:col>
      <xdr:colOff>400050</xdr:colOff>
      <xdr:row>28</xdr:row>
      <xdr:rowOff>9525</xdr:rowOff>
    </xdr:from>
    <xdr:to>
      <xdr:col>18</xdr:col>
      <xdr:colOff>0</xdr:colOff>
      <xdr:row>28</xdr:row>
      <xdr:rowOff>85725</xdr:rowOff>
    </xdr:to>
    <xdr:pic>
      <xdr:nvPicPr>
        <xdr:cNvPr id="6" name="Grafik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6591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333375</xdr:colOff>
      <xdr:row>105</xdr:row>
      <xdr:rowOff>100012</xdr:rowOff>
    </xdr:from>
    <xdr:ext cx="389787" cy="316882"/>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de-DE" sz="1100" i="1">
                            <a:latin typeface="Cambria Math" panose="02040503050406030204" pitchFamily="18" charset="0"/>
                          </a:rPr>
                        </m:ctrlPr>
                      </m:fPr>
                      <m:num>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num>
                      <m:den>
                        <m:r>
                          <a:rPr lang="de-DE" sz="1100" b="0" i="1">
                            <a:latin typeface="Cambria Math" panose="02040503050406030204" pitchFamily="18" charset="0"/>
                          </a:rPr>
                          <m:t>𝑁</m:t>
                        </m:r>
                      </m:den>
                    </m:f>
                  </m:oMath>
                </m:oMathPara>
              </a14:m>
              <a:endParaRPr lang="de-DE" sz="1100"/>
            </a:p>
          </xdr:txBody>
        </xdr:sp>
      </mc:Choice>
      <mc:Fallback xmlns="">
        <xdr:sp macro="" textlink="">
          <xdr:nvSpPr>
            <xdr:cNvPr id="2" name="Textfeld 1"/>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rPr>
                <a:t>(</a:t>
              </a:r>
              <a:r>
                <a:rPr lang="de-DE" sz="1100" b="0" i="0">
                  <a:latin typeface="Cambria Math" panose="02040503050406030204" pitchFamily="18" charset="0"/>
                </a:rPr>
                <a:t>𝑂+𝑃)/𝑁</a:t>
              </a:r>
              <a:endParaRPr lang="de-DE" sz="1100"/>
            </a:p>
          </xdr:txBody>
        </xdr:sp>
      </mc:Fallback>
    </mc:AlternateContent>
    <xdr:clientData/>
  </xdr:oneCellAnchor>
  <xdr:oneCellAnchor>
    <xdr:from>
      <xdr:col>7</xdr:col>
      <xdr:colOff>279368</xdr:colOff>
      <xdr:row>104</xdr:row>
      <xdr:rowOff>156051</xdr:rowOff>
    </xdr:from>
    <xdr:ext cx="726737"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𝑁</m:t>
                    </m:r>
                    <m:r>
                      <a:rPr lang="de-DE" sz="1100" b="0" i="1">
                        <a:latin typeface="Cambria Math" panose="02040503050406030204" pitchFamily="18" charset="0"/>
                      </a:rPr>
                      <m:t> −</m:t>
                    </m:r>
                    <m:r>
                      <a:rPr lang="de-DE" sz="1100" b="0" i="1">
                        <a:latin typeface="Cambria Math" panose="02040503050406030204" pitchFamily="18" charset="0"/>
                      </a:rPr>
                      <m:t>𝑃</m:t>
                    </m:r>
                    <m:r>
                      <a:rPr lang="de-DE" sz="1100" b="0" i="1">
                        <a:latin typeface="Cambria Math" panose="02040503050406030204" pitchFamily="18" charset="0"/>
                      </a:rPr>
                      <m:t> −</m:t>
                    </m:r>
                    <m:r>
                      <a:rPr lang="de-DE" sz="1100" b="0" i="1">
                        <a:latin typeface="Cambria Math" panose="02040503050406030204" pitchFamily="18" charset="0"/>
                      </a:rPr>
                      <m:t>𝑂</m:t>
                    </m:r>
                  </m:oMath>
                </m:oMathPara>
              </a14:m>
              <a:endParaRPr lang="de-DE" sz="1100"/>
            </a:p>
          </xdr:txBody>
        </xdr:sp>
      </mc:Choice>
      <mc:Fallback xmlns="">
        <xdr:sp macro="" textlink="">
          <xdr:nvSpPr>
            <xdr:cNvPr id="3" name="Textfeld 2"/>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𝑁 −𝑃 −𝑂</a:t>
              </a:r>
              <a:endParaRPr lang="de-DE" sz="1100"/>
            </a:p>
          </xdr:txBody>
        </xdr:sp>
      </mc:Fallback>
    </mc:AlternateContent>
    <xdr:clientData/>
  </xdr:oneCellAnchor>
  <xdr:oneCellAnchor>
    <xdr:from>
      <xdr:col>8</xdr:col>
      <xdr:colOff>66675</xdr:colOff>
      <xdr:row>65</xdr:row>
      <xdr:rowOff>195262</xdr:rowOff>
    </xdr:from>
    <xdr:ext cx="413896" cy="172227"/>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𝐶</m:t>
                    </m:r>
                    <m:r>
                      <a:rPr lang="de-DE" sz="1100" b="0" i="1">
                        <a:latin typeface="Cambria Math" panose="02040503050406030204" pitchFamily="18" charset="0"/>
                      </a:rPr>
                      <m:t>−</m:t>
                    </m:r>
                    <m:r>
                      <a:rPr lang="de-DE" sz="1100" b="0" i="1">
                        <a:latin typeface="Cambria Math" panose="02040503050406030204" pitchFamily="18" charset="0"/>
                      </a:rPr>
                      <m:t>𝑀</m:t>
                    </m:r>
                  </m:oMath>
                </m:oMathPara>
              </a14:m>
              <a:endParaRPr lang="de-DE" sz="1100"/>
            </a:p>
          </xdr:txBody>
        </xdr:sp>
      </mc:Choice>
      <mc:Fallback xmlns="">
        <xdr:sp macro="" textlink="">
          <xdr:nvSpPr>
            <xdr:cNvPr id="4" name="Textfeld 3"/>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𝐶−𝑀</a:t>
              </a:r>
              <a:endParaRPr lang="de-DE" sz="1100"/>
            </a:p>
          </xdr:txBody>
        </xdr:sp>
      </mc:Fallback>
    </mc:AlternateContent>
    <xdr:clientData/>
  </xdr:oneCellAnchor>
  <xdr:oneCellAnchor>
    <xdr:from>
      <xdr:col>6</xdr:col>
      <xdr:colOff>161925</xdr:colOff>
      <xdr:row>108</xdr:row>
      <xdr:rowOff>185737</xdr:rowOff>
    </xdr:from>
    <xdr:ext cx="1381147" cy="172227"/>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2C00-000005000000}"/>
                </a:ext>
              </a:extLst>
            </xdr:cNvPr>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m:t>
                    </m:r>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r>
                      <a:rPr lang="de-DE" sz="1100" b="0" i="1">
                        <a:latin typeface="Cambria Math" panose="02040503050406030204" pitchFamily="18" charset="0"/>
                      </a:rPr>
                      <m:t>)−</m:t>
                    </m:r>
                    <m:r>
                      <a:rPr lang="de-DE" sz="1100" b="0" i="1">
                        <a:latin typeface="Cambria Math" panose="02040503050406030204" pitchFamily="18" charset="0"/>
                      </a:rPr>
                      <m:t>𝑈</m:t>
                    </m:r>
                    <m:r>
                      <a:rPr lang="de-DE" sz="1100" b="0" i="1">
                        <a:latin typeface="Cambria Math" panose="02040503050406030204" pitchFamily="18" charset="0"/>
                      </a:rPr>
                      <m:t>−</m:t>
                    </m:r>
                    <m:r>
                      <a:rPr lang="de-DE" sz="1100" b="0" i="1">
                        <a:latin typeface="Cambria Math" panose="02040503050406030204" pitchFamily="18" charset="0"/>
                      </a:rPr>
                      <m:t>𝑍</m:t>
                    </m:r>
                    <m:r>
                      <a:rPr lang="de-DE" sz="1100" b="0" i="1">
                        <a:latin typeface="Cambria Math" panose="02040503050406030204" pitchFamily="18" charset="0"/>
                      </a:rPr>
                      <m:t>−</m:t>
                    </m:r>
                    <m:r>
                      <a:rPr lang="de-DE" sz="1100" b="0" i="1">
                        <a:latin typeface="Cambria Math" panose="02040503050406030204" pitchFamily="18" charset="0"/>
                      </a:rPr>
                      <m:t>𝐴𝐸</m:t>
                    </m:r>
                  </m:oMath>
                </m:oMathPara>
              </a14:m>
              <a:endParaRPr lang="de-DE" sz="1100"/>
            </a:p>
          </xdr:txBody>
        </xdr:sp>
      </mc:Choice>
      <mc:Fallback xmlns="">
        <xdr:sp macro="" textlink="">
          <xdr:nvSpPr>
            <xdr:cNvPr id="5" name="Textfeld 4"/>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(𝑂+𝑃)−𝑈−𝑍−𝐴𝐸</a:t>
              </a:r>
              <a:endParaRPr lang="de-DE" sz="1100"/>
            </a:p>
          </xdr:txBody>
        </xdr:sp>
      </mc:Fallback>
    </mc:AlternateContent>
    <xdr:clientData/>
  </xdr:oneCellAnchor>
  <xdr:oneCellAnchor>
    <xdr:from>
      <xdr:col>5</xdr:col>
      <xdr:colOff>247650</xdr:colOff>
      <xdr:row>48</xdr:row>
      <xdr:rowOff>128587</xdr:rowOff>
    </xdr:from>
    <xdr:ext cx="1915076" cy="172227"/>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2C00-00000A000000}"/>
                </a:ext>
              </a:extLst>
            </xdr:cNvPr>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𝐷</m:t>
                    </m:r>
                    <m:r>
                      <a:rPr lang="de-DE" sz="1100" b="0" i="1">
                        <a:latin typeface="Cambria Math" panose="02040503050406030204" pitchFamily="18" charset="0"/>
                      </a:rPr>
                      <m:t>+</m:t>
                    </m:r>
                    <m:r>
                      <a:rPr lang="de-DE" sz="1100" b="0" i="1">
                        <a:latin typeface="Cambria Math" panose="02040503050406030204" pitchFamily="18" charset="0"/>
                      </a:rPr>
                      <m:t>𝐸</m:t>
                    </m:r>
                    <m:r>
                      <a:rPr lang="de-DE" sz="1100" b="0" i="1">
                        <a:latin typeface="Cambria Math" panose="02040503050406030204" pitchFamily="18" charset="0"/>
                      </a:rPr>
                      <m:t>+</m:t>
                    </m:r>
                    <m:r>
                      <a:rPr lang="de-DE" sz="1100" b="0" i="1">
                        <a:latin typeface="Cambria Math" panose="02040503050406030204" pitchFamily="18" charset="0"/>
                      </a:rPr>
                      <m:t>𝐹</m:t>
                    </m:r>
                    <m:r>
                      <a:rPr lang="de-DE" sz="1100" b="0" i="1">
                        <a:latin typeface="Cambria Math" panose="02040503050406030204" pitchFamily="18" charset="0"/>
                      </a:rPr>
                      <m:t>+</m:t>
                    </m:r>
                    <m:r>
                      <a:rPr lang="de-DE" sz="1100" b="0" i="1">
                        <a:latin typeface="Cambria Math" panose="02040503050406030204" pitchFamily="18" charset="0"/>
                      </a:rPr>
                      <m:t>𝐺</m:t>
                    </m:r>
                    <m:r>
                      <a:rPr lang="de-DE" sz="1100" b="0" i="1">
                        <a:latin typeface="Cambria Math" panose="02040503050406030204" pitchFamily="18" charset="0"/>
                      </a:rPr>
                      <m:t>+</m:t>
                    </m:r>
                    <m:r>
                      <a:rPr lang="de-DE" sz="1100" b="0" i="1">
                        <a:latin typeface="Cambria Math" panose="02040503050406030204" pitchFamily="18" charset="0"/>
                      </a:rPr>
                      <m:t>𝐻</m:t>
                    </m:r>
                    <m:r>
                      <a:rPr lang="de-DE" sz="1100" b="0" i="1">
                        <a:latin typeface="Cambria Math" panose="02040503050406030204" pitchFamily="18" charset="0"/>
                      </a:rPr>
                      <m:t>+</m:t>
                    </m:r>
                    <m:r>
                      <a:rPr lang="de-DE" sz="1100" b="0" i="1">
                        <a:latin typeface="Cambria Math" panose="02040503050406030204" pitchFamily="18" charset="0"/>
                      </a:rPr>
                      <m:t>𝐼</m:t>
                    </m:r>
                    <m:r>
                      <a:rPr lang="de-DE" sz="1100" b="0" i="1">
                        <a:latin typeface="Cambria Math" panose="02040503050406030204" pitchFamily="18" charset="0"/>
                      </a:rPr>
                      <m:t>+</m:t>
                    </m:r>
                    <m:r>
                      <a:rPr lang="de-DE" sz="1100" b="0" i="1">
                        <a:latin typeface="Cambria Math" panose="02040503050406030204" pitchFamily="18" charset="0"/>
                      </a:rPr>
                      <m:t>𝐽</m:t>
                    </m:r>
                    <m:r>
                      <a:rPr lang="de-DE" sz="1100" b="0" i="1">
                        <a:latin typeface="Cambria Math" panose="02040503050406030204" pitchFamily="18" charset="0"/>
                      </a:rPr>
                      <m:t>+</m:t>
                    </m:r>
                    <m:r>
                      <a:rPr lang="de-DE" sz="1100" b="0" i="1">
                        <a:latin typeface="Cambria Math" panose="02040503050406030204" pitchFamily="18" charset="0"/>
                      </a:rPr>
                      <m:t>𝐾</m:t>
                    </m:r>
                  </m:oMath>
                </m:oMathPara>
              </a14:m>
              <a:endParaRPr lang="de-DE" sz="1100"/>
            </a:p>
          </xdr:txBody>
        </xdr:sp>
      </mc:Choice>
      <mc:Fallback xmlns="">
        <xdr:sp macro="" textlink="">
          <xdr:nvSpPr>
            <xdr:cNvPr id="10" name="Textfeld 9"/>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𝐷+𝐸+𝐹+𝐺+𝐻+𝐼+𝐽+𝐾</a:t>
              </a:r>
              <a:endParaRPr lang="de-DE" sz="1100"/>
            </a:p>
          </xdr:txBody>
        </xdr:sp>
      </mc:Fallback>
    </mc:AlternateContent>
    <xdr:clientData/>
  </xdr:oneCellAnchor>
  <xdr:twoCellAnchor editAs="oneCell">
    <xdr:from>
      <xdr:col>24</xdr:col>
      <xdr:colOff>114300</xdr:colOff>
      <xdr:row>1</xdr:row>
      <xdr:rowOff>152400</xdr:rowOff>
    </xdr:from>
    <xdr:to>
      <xdr:col>30</xdr:col>
      <xdr:colOff>361950</xdr:colOff>
      <xdr:row>2</xdr:row>
      <xdr:rowOff>16510</xdr:rowOff>
    </xdr:to>
    <xdr:pic>
      <xdr:nvPicPr>
        <xdr:cNvPr id="11" name="Picture 2">
          <a:extLst>
            <a:ext uri="{FF2B5EF4-FFF2-40B4-BE49-F238E27FC236}">
              <a16:creationId xmlns:a16="http://schemas.microsoft.com/office/drawing/2014/main" id="{00000000-0008-0000-2C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86950" y="209550"/>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19</xdr:col>
      <xdr:colOff>685800</xdr:colOff>
      <xdr:row>1</xdr:row>
      <xdr:rowOff>133350</xdr:rowOff>
    </xdr:from>
    <xdr:to>
      <xdr:col>23</xdr:col>
      <xdr:colOff>219075</xdr:colOff>
      <xdr:row>1</xdr:row>
      <xdr:rowOff>597535</xdr:rowOff>
    </xdr:to>
    <xdr:pic>
      <xdr:nvPicPr>
        <xdr:cNvPr id="6" name="Picture 2">
          <a:extLst>
            <a:ext uri="{FF2B5EF4-FFF2-40B4-BE49-F238E27FC236}">
              <a16:creationId xmlns:a16="http://schemas.microsoft.com/office/drawing/2014/main" id="{00000000-0008-0000-2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06025" y="190500"/>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542924</xdr:colOff>
      <xdr:row>92</xdr:row>
      <xdr:rowOff>133350</xdr:rowOff>
    </xdr:from>
    <xdr:to>
      <xdr:col>11</xdr:col>
      <xdr:colOff>495299</xdr:colOff>
      <xdr:row>120</xdr:row>
      <xdr:rowOff>85725</xdr:rowOff>
    </xdr:to>
    <xdr:pic>
      <xdr:nvPicPr>
        <xdr:cNvPr id="5" name="Grafik 4">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3" t="11713" r="4262" b="9000"/>
        <a:stretch/>
      </xdr:blipFill>
      <xdr:spPr>
        <a:xfrm>
          <a:off x="2343149" y="30556200"/>
          <a:ext cx="6619875" cy="5286375"/>
        </a:xfrm>
        <a:prstGeom prst="rect">
          <a:avLst/>
        </a:prstGeom>
      </xdr:spPr>
    </xdr:pic>
    <xdr:clientData/>
  </xdr:two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13</xdr:col>
      <xdr:colOff>85725</xdr:colOff>
      <xdr:row>1</xdr:row>
      <xdr:rowOff>133350</xdr:rowOff>
    </xdr:from>
    <xdr:to>
      <xdr:col>15</xdr:col>
      <xdr:colOff>685800</xdr:colOff>
      <xdr:row>2</xdr:row>
      <xdr:rowOff>73660</xdr:rowOff>
    </xdr:to>
    <xdr:pic>
      <xdr:nvPicPr>
        <xdr:cNvPr id="8" name="Picture 2">
          <a:extLst>
            <a:ext uri="{FF2B5EF4-FFF2-40B4-BE49-F238E27FC236}">
              <a16:creationId xmlns:a16="http://schemas.microsoft.com/office/drawing/2014/main" id="{00000000-0008-0000-2E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06075" y="190500"/>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590550</xdr:colOff>
      <xdr:row>64</xdr:row>
      <xdr:rowOff>95250</xdr:rowOff>
    </xdr:from>
    <xdr:to>
      <xdr:col>10</xdr:col>
      <xdr:colOff>838200</xdr:colOff>
      <xdr:row>89</xdr:row>
      <xdr:rowOff>57150</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393" t="12444" r="3936" b="8680"/>
        <a:stretch/>
      </xdr:blipFill>
      <xdr:spPr>
        <a:xfrm>
          <a:off x="1390650" y="17268825"/>
          <a:ext cx="5924550" cy="4724400"/>
        </a:xfrm>
        <a:prstGeom prst="rect">
          <a:avLst/>
        </a:prstGeom>
      </xdr:spPr>
    </xdr:pic>
    <xdr:clientData/>
  </xdr:two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10</xdr:col>
      <xdr:colOff>485775</xdr:colOff>
      <xdr:row>1</xdr:row>
      <xdr:rowOff>114300</xdr:rowOff>
    </xdr:from>
    <xdr:to>
      <xdr:col>12</xdr:col>
      <xdr:colOff>285750</xdr:colOff>
      <xdr:row>2</xdr:row>
      <xdr:rowOff>54610</xdr:rowOff>
    </xdr:to>
    <xdr:pic>
      <xdr:nvPicPr>
        <xdr:cNvPr id="7" name="Picture 2">
          <a:extLst>
            <a:ext uri="{FF2B5EF4-FFF2-40B4-BE49-F238E27FC236}">
              <a16:creationId xmlns:a16="http://schemas.microsoft.com/office/drawing/2014/main" id="{00000000-0008-0000-2F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62775" y="171450"/>
          <a:ext cx="2609850" cy="464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3</xdr:row>
      <xdr:rowOff>66674</xdr:rowOff>
    </xdr:from>
    <xdr:to>
      <xdr:col>3</xdr:col>
      <xdr:colOff>10080</xdr:colOff>
      <xdr:row>4</xdr:row>
      <xdr:rowOff>180974</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33350" y="981074"/>
          <a:ext cx="1210230" cy="409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(Import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23825" y="145732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Strukturvalidierung</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chemeClr val="bg2">
                  <a:lumMod val="25000"/>
                </a:schemeClr>
              </a:solidFill>
              <a:effectLst/>
              <a:latin typeface="Arial" panose="020B0604020202020204" pitchFamily="34" charset="0"/>
              <a:ea typeface="+mn-ea"/>
              <a:cs typeface="Arial" panose="020B0604020202020204" pitchFamily="34" charset="0"/>
            </a:rPr>
            <a:t>(Validation)</a:t>
          </a:r>
          <a:endParaRPr lang="de-DE" sz="105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400-000004000000}"/>
            </a:ext>
          </a:extLst>
        </xdr:cNvPr>
        <xdr:cNvSpPr txBox="1"/>
      </xdr:nvSpPr>
      <xdr:spPr>
        <a:xfrm>
          <a:off x="1971598" y="1428750"/>
          <a:ext cx="64221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Tumordokumentationssystems sichergestellt und sollte nur in Ausnahmefällen beim Zentrum ein Problem darstellen. Wenn ein ganzes XML-File von der XML-OncoBox abgelehnt wird, wenden Sie sich bitte an den Tumordokumentationshersteller.</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(Validation of the XML structure is part of the tumourdocumentation system. If any problems occur while using the OncoBox please contact your provider.)</a:t>
          </a:r>
        </a:p>
      </xdr:txBody>
    </xdr:sp>
    <xdr:clientData/>
  </xdr:twoCellAnchor>
  <xdr:twoCellAnchor>
    <xdr:from>
      <xdr:col>4</xdr:col>
      <xdr:colOff>447674</xdr:colOff>
      <xdr:row>9</xdr:row>
      <xdr:rowOff>167467</xdr:rowOff>
    </xdr:from>
    <xdr:to>
      <xdr:col>8</xdr:col>
      <xdr:colOff>1428749</xdr:colOff>
      <xdr:row>18</xdr:row>
      <xdr:rowOff>142875</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1962149" y="2329642"/>
          <a:ext cx="6429375" cy="160418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(The XML is not accepted if)</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a:t>
          </a: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    ganze XML-File</a:t>
          </a:r>
          <a:r>
            <a:rPr lang="de-DE" sz="1000" b="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abgelehnt (z.B fehlender Tag).</a:t>
          </a: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(1. One  or more datafields in the XML are different ore missing.)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chemeClr val="dk1"/>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lnSpc>
              <a:spcPct val="100000"/>
            </a:lnSpc>
          </a:pP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dk1"/>
              </a:solidFill>
              <a:effectLst/>
              <a:latin typeface="Arial" panose="020B0604020202020204" pitchFamily="34" charset="0"/>
              <a:ea typeface="+mn-ea"/>
              <a:cs typeface="Arial" panose="020B0604020202020204" pitchFamily="34" charset="0"/>
            </a:rPr>
            <a:t>werden.</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(2. An ID or case-number is not attributed to two cases/ patients.)</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chemeClr val="dk1"/>
              </a:solidFill>
              <a:effectLst/>
              <a:latin typeface="Arial" panose="020B0604020202020204" pitchFamily="34" charset="0"/>
              <a:ea typeface="+mn-ea"/>
              <a:cs typeface="Arial" panose="020B0604020202020204" pitchFamily="34" charset="0"/>
            </a:rPr>
            <a:t>3. Fehlt eine Pat.-</a:t>
          </a:r>
          <a:r>
            <a:rPr lang="de-DE" sz="1000" b="0" baseline="0">
              <a:solidFill>
                <a:sysClr val="windowText" lastClr="000000"/>
              </a:solidFill>
              <a:effectLst/>
              <a:latin typeface="Arial" panose="020B0604020202020204" pitchFamily="34" charset="0"/>
              <a:ea typeface="+mn-ea"/>
              <a:cs typeface="Arial" panose="020B0604020202020204" pitchFamily="34" charset="0"/>
            </a:rPr>
            <a:t>ID oder Fallnummer, </a:t>
          </a:r>
          <a:r>
            <a:rPr lang="de-DE" sz="1000" b="0" baseline="0">
              <a:solidFill>
                <a:schemeClr val="dk1"/>
              </a:solidFill>
              <a:effectLst/>
              <a:latin typeface="Arial" panose="020B0604020202020204" pitchFamily="34" charset="0"/>
              <a:ea typeface="+mn-ea"/>
              <a:cs typeface="Arial" panose="020B0604020202020204" pitchFamily="34" charset="0"/>
            </a:rPr>
            <a:t>wird die vollständige XML abgelehnt.</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(3. An ID or case-number is missing.)</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400-000006000000}"/>
            </a:ext>
          </a:extLst>
        </xdr:cNvPr>
        <xdr:cNvSpPr txBox="1"/>
      </xdr:nvSpPr>
      <xdr:spPr>
        <a:xfrm>
          <a:off x="177165" y="522922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 &amp; Ausschluss </a:t>
          </a:r>
          <a:r>
            <a:rPr lang="de-DE" sz="1000" b="0" baseline="0">
              <a:solidFill>
                <a:sysClr val="windowText" lastClr="000000"/>
              </a:solidFill>
              <a:latin typeface="Arial" panose="020B0604020202020204" pitchFamily="34" charset="0"/>
              <a:ea typeface="+mn-ea"/>
              <a:cs typeface="Arial" panose="020B0604020202020204" pitchFamily="34" charset="0"/>
            </a:rPr>
            <a:t>Falldatensätze</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(Examination &amp; Exclusion of errouneous data/ </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35</xdr:row>
      <xdr:rowOff>38100</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169545" y="5962650"/>
          <a:ext cx="6488430" cy="1219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drei Gruppen von Falldatensätzen ausgeschlossen.</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algn="l"/>
          <a:r>
            <a:rPr lang="de-DE" sz="1000" baseline="0">
              <a:latin typeface="Arial" panose="020B0604020202020204" pitchFamily="34" charset="0"/>
              <a:cs typeface="Arial" panose="020B0604020202020204" pitchFamily="34" charset="0"/>
            </a:rPr>
            <a:t>a) Nicht verwertbare Falldatensätze </a:t>
          </a:r>
          <a:r>
            <a:rPr lang="de-DE" sz="1000" b="0" baseline="0">
              <a:solidFill>
                <a:schemeClr val="bg2">
                  <a:lumMod val="25000"/>
                </a:schemeClr>
              </a:solidFill>
              <a:latin typeface="Arial" panose="020B0604020202020204" pitchFamily="34" charset="0"/>
              <a:ea typeface="+mn-ea"/>
              <a:cs typeface="Arial" panose="020B0604020202020204" pitchFamily="34" charset="0"/>
            </a:rPr>
            <a:t>(incomplete data)</a:t>
          </a:r>
        </a:p>
        <a:p>
          <a:pPr algn="l"/>
          <a:r>
            <a:rPr lang="de-DE" sz="1000" baseline="0">
              <a:solidFill>
                <a:sysClr val="windowText" lastClr="000000"/>
              </a:solidFill>
              <a:latin typeface="Arial" panose="020B0604020202020204" pitchFamily="34" charset="0"/>
              <a:cs typeface="Arial" panose="020B0604020202020204" pitchFamily="34" charset="0"/>
            </a:rPr>
            <a:t>b) kein invasives Mammakarzinom/DCIS </a:t>
          </a:r>
          <a:r>
            <a:rPr lang="de-DE" sz="1000" b="0" baseline="0">
              <a:solidFill>
                <a:schemeClr val="bg2">
                  <a:lumMod val="25000"/>
                </a:schemeClr>
              </a:solidFill>
              <a:latin typeface="Arial" panose="020B0604020202020204" pitchFamily="34" charset="0"/>
              <a:ea typeface="+mn-ea"/>
              <a:cs typeface="Arial" panose="020B0604020202020204" pitchFamily="34" charset="0"/>
            </a:rPr>
            <a:t>(no DCIS / invasive carcinoma)</a:t>
          </a:r>
        </a:p>
        <a:p>
          <a:pPr algn="l"/>
          <a:r>
            <a:rPr lang="de-DE" sz="1000" baseline="0">
              <a:solidFill>
                <a:sysClr val="windowText" lastClr="000000"/>
              </a:solidFill>
              <a:latin typeface="Arial" panose="020B0604020202020204" pitchFamily="34" charset="0"/>
              <a:cs typeface="Arial" panose="020B0604020202020204" pitchFamily="34" charset="0"/>
            </a:rPr>
            <a:t>c) Rezidiv </a:t>
          </a:r>
          <a:r>
            <a:rPr lang="de-DE" sz="1000" b="0" baseline="0">
              <a:solidFill>
                <a:schemeClr val="bg2">
                  <a:lumMod val="25000"/>
                </a:schemeClr>
              </a:solidFill>
              <a:latin typeface="Arial" panose="020B0604020202020204" pitchFamily="34" charset="0"/>
              <a:ea typeface="+mn-ea"/>
              <a:cs typeface="Arial" panose="020B0604020202020204" pitchFamily="34" charset="0"/>
            </a:rPr>
            <a:t>(recurrence / relapse)</a:t>
          </a:r>
        </a:p>
        <a:p>
          <a:pPr marL="0" indent="0" algn="l"/>
          <a:r>
            <a:rPr lang="de-DE" sz="1000" baseline="0">
              <a:solidFill>
                <a:sysClr val="windowText" lastClr="000000"/>
              </a:solidFill>
              <a:latin typeface="Arial" panose="020B0604020202020204" pitchFamily="34" charset="0"/>
              <a:cs typeface="Arial" panose="020B0604020202020204" pitchFamily="34" charset="0"/>
            </a:rPr>
            <a:t>d) kein Zentrumsfall </a:t>
          </a:r>
          <a:r>
            <a:rPr lang="de-DE" sz="1000" b="0" baseline="0">
              <a:solidFill>
                <a:schemeClr val="bg2">
                  <a:lumMod val="25000"/>
                </a:schemeClr>
              </a:solidFill>
              <a:latin typeface="Arial" panose="020B0604020202020204" pitchFamily="34" charset="0"/>
              <a:ea typeface="+mn-ea"/>
              <a:cs typeface="Arial" panose="020B0604020202020204" pitchFamily="34" charset="0"/>
            </a:rPr>
            <a:t>(case not attributable to centre)</a:t>
          </a: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9" name="Gerade Verbindung mit Pfeil 8">
          <a:extLst>
            <a:ext uri="{FF2B5EF4-FFF2-40B4-BE49-F238E27FC236}">
              <a16:creationId xmlns:a16="http://schemas.microsoft.com/office/drawing/2014/main" id="{00000000-0008-0000-0400-000009000000}"/>
            </a:ext>
          </a:extLst>
        </xdr:cNvPr>
        <xdr:cNvCxnSpPr/>
      </xdr:nvCxnSpPr>
      <xdr:spPr>
        <a:xfrm>
          <a:off x="1358900" y="173037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72</xdr:row>
      <xdr:rowOff>73024</xdr:rowOff>
    </xdr:from>
    <xdr:to>
      <xdr:col>4</xdr:col>
      <xdr:colOff>19050</xdr:colOff>
      <xdr:row>74</xdr:row>
      <xdr:rowOff>76199</xdr:rowOff>
    </xdr:to>
    <xdr:sp macro="" textlink="">
      <xdr:nvSpPr>
        <xdr:cNvPr id="10" name="Textfeld 9">
          <a:extLst>
            <a:ext uri="{FF2B5EF4-FFF2-40B4-BE49-F238E27FC236}">
              <a16:creationId xmlns:a16="http://schemas.microsoft.com/office/drawing/2014/main" id="{00000000-0008-0000-0400-00000A000000}"/>
            </a:ext>
          </a:extLst>
        </xdr:cNvPr>
        <xdr:cNvSpPr txBox="1"/>
      </xdr:nvSpPr>
      <xdr:spPr>
        <a:xfrm>
          <a:off x="133350" y="22313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de-DE" sz="1000" baseline="0">
              <a:solidFill>
                <a:schemeClr val="bg2">
                  <a:lumMod val="25000"/>
                </a:schemeClr>
              </a:solidFill>
              <a:latin typeface="Arial" panose="020B0604020202020204" pitchFamily="34" charset="0"/>
              <a:cs typeface="Arial" panose="020B0604020202020204" pitchFamily="34" charset="0"/>
            </a:rPr>
            <a:t>(No error message)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15874</xdr:colOff>
      <xdr:row>72</xdr:row>
      <xdr:rowOff>87630</xdr:rowOff>
    </xdr:from>
    <xdr:to>
      <xdr:col>8</xdr:col>
      <xdr:colOff>3174</xdr:colOff>
      <xdr:row>74</xdr:row>
      <xdr:rowOff>66675</xdr:rowOff>
    </xdr:to>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1978024" y="22328505"/>
          <a:ext cx="49879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in "Gesamtbetrachtung"</a:t>
          </a:r>
        </a:p>
        <a:p>
          <a:pPr algn="l"/>
          <a:r>
            <a:rPr lang="de-DE" sz="1000" baseline="0">
              <a:solidFill>
                <a:schemeClr val="bg2">
                  <a:lumMod val="25000"/>
                </a:schemeClr>
              </a:solidFill>
              <a:latin typeface="Arial" panose="020B0604020202020204" pitchFamily="34" charset="0"/>
              <a:cs typeface="Arial" panose="020B0604020202020204" pitchFamily="34" charset="0"/>
            </a:rPr>
            <a:t>(Error message in "general overview")</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636905</xdr:colOff>
      <xdr:row>68</xdr:row>
      <xdr:rowOff>162560</xdr:rowOff>
    </xdr:from>
    <xdr:to>
      <xdr:col>5</xdr:col>
      <xdr:colOff>2056533</xdr:colOff>
      <xdr:row>68</xdr:row>
      <xdr:rowOff>164465</xdr:rowOff>
    </xdr:to>
    <xdr:cxnSp macro="">
      <xdr:nvCxnSpPr>
        <xdr:cNvPr id="12" name="Gerade Verbindung 13">
          <a:extLst>
            <a:ext uri="{FF2B5EF4-FFF2-40B4-BE49-F238E27FC236}">
              <a16:creationId xmlns:a16="http://schemas.microsoft.com/office/drawing/2014/main" id="{00000000-0008-0000-0400-00000C000000}"/>
            </a:ext>
          </a:extLst>
        </xdr:cNvPr>
        <xdr:cNvCxnSpPr/>
      </xdr:nvCxnSpPr>
      <xdr:spPr>
        <a:xfrm flipH="1">
          <a:off x="722630" y="21812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68</xdr:row>
      <xdr:rowOff>162560</xdr:rowOff>
    </xdr:from>
    <xdr:to>
      <xdr:col>1</xdr:col>
      <xdr:colOff>657860</xdr:colOff>
      <xdr:row>72</xdr:row>
      <xdr:rowOff>76305</xdr:rowOff>
    </xdr:to>
    <xdr:cxnSp macro="">
      <xdr:nvCxnSpPr>
        <xdr:cNvPr id="13" name="Gerade Verbindung mit Pfeil 12">
          <a:extLst>
            <a:ext uri="{FF2B5EF4-FFF2-40B4-BE49-F238E27FC236}">
              <a16:creationId xmlns:a16="http://schemas.microsoft.com/office/drawing/2014/main" id="{00000000-0008-0000-0400-00000D000000}"/>
            </a:ext>
          </a:extLst>
        </xdr:cNvPr>
        <xdr:cNvCxnSpPr/>
      </xdr:nvCxnSpPr>
      <xdr:spPr>
        <a:xfrm>
          <a:off x="724535" y="21812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66</xdr:row>
      <xdr:rowOff>0</xdr:rowOff>
    </xdr:from>
    <xdr:to>
      <xdr:col>6</xdr:col>
      <xdr:colOff>1</xdr:colOff>
      <xdr:row>72</xdr:row>
      <xdr:rowOff>66675</xdr:rowOff>
    </xdr:to>
    <xdr:cxnSp macro="">
      <xdr:nvCxnSpPr>
        <xdr:cNvPr id="14" name="Gerade Verbindung mit Pfeil 13">
          <a:extLst>
            <a:ext uri="{FF2B5EF4-FFF2-40B4-BE49-F238E27FC236}">
              <a16:creationId xmlns:a16="http://schemas.microsoft.com/office/drawing/2014/main" id="{00000000-0008-0000-0400-00000E000000}"/>
            </a:ext>
          </a:extLst>
        </xdr:cNvPr>
        <xdr:cNvCxnSpPr/>
      </xdr:nvCxnSpPr>
      <xdr:spPr>
        <a:xfrm flipH="1">
          <a:off x="3705225" y="20497800"/>
          <a:ext cx="9526" cy="1809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6" name="Textfeld 15">
          <a:extLst>
            <a:ext uri="{FF2B5EF4-FFF2-40B4-BE49-F238E27FC236}">
              <a16:creationId xmlns:a16="http://schemas.microsoft.com/office/drawing/2014/main" id="{00000000-0008-0000-0400-000010000000}"/>
            </a:ext>
          </a:extLst>
        </xdr:cNvPr>
        <xdr:cNvSpPr txBox="1"/>
      </xdr:nvSpPr>
      <xdr:spPr>
        <a:xfrm>
          <a:off x="180975" y="450214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accepted)</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7" name="Textfeld 16">
          <a:extLst>
            <a:ext uri="{FF2B5EF4-FFF2-40B4-BE49-F238E27FC236}">
              <a16:creationId xmlns:a16="http://schemas.microsoft.com/office/drawing/2014/main" id="{00000000-0008-0000-0400-000011000000}"/>
            </a:ext>
          </a:extLst>
        </xdr:cNvPr>
        <xdr:cNvSpPr txBox="1"/>
      </xdr:nvSpPr>
      <xdr:spPr>
        <a:xfrm>
          <a:off x="3441066" y="445452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not accepted. Please contact your tumourdocumentation provider.)</a:t>
          </a:r>
        </a:p>
        <a:p>
          <a:pPr algn="l"/>
          <a:endParaRPr lang="de-DE" sz="1000">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8" name="Gerade Verbindung 20">
          <a:extLst>
            <a:ext uri="{FF2B5EF4-FFF2-40B4-BE49-F238E27FC236}">
              <a16:creationId xmlns:a16="http://schemas.microsoft.com/office/drawing/2014/main" id="{00000000-0008-0000-0400-000012000000}"/>
            </a:ext>
          </a:extLst>
        </xdr:cNvPr>
        <xdr:cNvCxnSpPr/>
      </xdr:nvCxnSpPr>
      <xdr:spPr>
        <a:xfrm flipH="1">
          <a:off x="914400" y="411861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23" name="Gerade Verbindung mit Pfeil 22">
          <a:extLst>
            <a:ext uri="{FF2B5EF4-FFF2-40B4-BE49-F238E27FC236}">
              <a16:creationId xmlns:a16="http://schemas.microsoft.com/office/drawing/2014/main" id="{00000000-0008-0000-0400-000017000000}"/>
            </a:ext>
          </a:extLst>
        </xdr:cNvPr>
        <xdr:cNvCxnSpPr/>
      </xdr:nvCxnSpPr>
      <xdr:spPr>
        <a:xfrm>
          <a:off x="914400" y="412432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18</xdr:row>
      <xdr:rowOff>142875</xdr:rowOff>
    </xdr:from>
    <xdr:to>
      <xdr:col>6</xdr:col>
      <xdr:colOff>1295402</xdr:colOff>
      <xdr:row>21</xdr:row>
      <xdr:rowOff>114300</xdr:rowOff>
    </xdr:to>
    <xdr:cxnSp macro="">
      <xdr:nvCxnSpPr>
        <xdr:cNvPr id="24" name="Gerade Verbindung mit Pfeil 23">
          <a:extLst>
            <a:ext uri="{FF2B5EF4-FFF2-40B4-BE49-F238E27FC236}">
              <a16:creationId xmlns:a16="http://schemas.microsoft.com/office/drawing/2014/main" id="{00000000-0008-0000-0400-000018000000}"/>
            </a:ext>
          </a:extLst>
        </xdr:cNvPr>
        <xdr:cNvCxnSpPr/>
      </xdr:nvCxnSpPr>
      <xdr:spPr>
        <a:xfrm flipH="1">
          <a:off x="5010150" y="3933825"/>
          <a:ext cx="2"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25" name="Gerade Verbindung mit Pfeil 24">
          <a:extLst>
            <a:ext uri="{FF2B5EF4-FFF2-40B4-BE49-F238E27FC236}">
              <a16:creationId xmlns:a16="http://schemas.microsoft.com/office/drawing/2014/main" id="{00000000-0008-0000-0400-000019000000}"/>
            </a:ext>
          </a:extLst>
        </xdr:cNvPr>
        <xdr:cNvCxnSpPr/>
      </xdr:nvCxnSpPr>
      <xdr:spPr>
        <a:xfrm flipH="1">
          <a:off x="885826" y="581025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6" name="Gerade Verbindung mit Pfeil 25">
          <a:extLst>
            <a:ext uri="{FF2B5EF4-FFF2-40B4-BE49-F238E27FC236}">
              <a16:creationId xmlns:a16="http://schemas.microsoft.com/office/drawing/2014/main" id="{00000000-0008-0000-0400-00001A000000}"/>
            </a:ext>
          </a:extLst>
        </xdr:cNvPr>
        <xdr:cNvCxnSpPr/>
      </xdr:nvCxnSpPr>
      <xdr:spPr>
        <a:xfrm flipH="1">
          <a:off x="904876" y="498157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74</xdr:row>
      <xdr:rowOff>85725</xdr:rowOff>
    </xdr:from>
    <xdr:to>
      <xdr:col>2</xdr:col>
      <xdr:colOff>0</xdr:colOff>
      <xdr:row>77</xdr:row>
      <xdr:rowOff>22225</xdr:rowOff>
    </xdr:to>
    <xdr:cxnSp macro="">
      <xdr:nvCxnSpPr>
        <xdr:cNvPr id="29" name="Gerade Verbindung mit Pfeil 28">
          <a:extLst>
            <a:ext uri="{FF2B5EF4-FFF2-40B4-BE49-F238E27FC236}">
              <a16:creationId xmlns:a16="http://schemas.microsoft.com/office/drawing/2014/main" id="{00000000-0008-0000-0400-00001D000000}"/>
            </a:ext>
          </a:extLst>
        </xdr:cNvPr>
        <xdr:cNvCxnSpPr/>
      </xdr:nvCxnSpPr>
      <xdr:spPr>
        <a:xfrm>
          <a:off x="723900" y="1962150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28575</xdr:rowOff>
    </xdr:from>
    <xdr:to>
      <xdr:col>4</xdr:col>
      <xdr:colOff>9525</xdr:colOff>
      <xdr:row>79</xdr:row>
      <xdr:rowOff>118055</xdr:rowOff>
    </xdr:to>
    <xdr:sp macro="" textlink="">
      <xdr:nvSpPr>
        <xdr:cNvPr id="31" name="Textfeld 30">
          <a:extLst>
            <a:ext uri="{FF2B5EF4-FFF2-40B4-BE49-F238E27FC236}">
              <a16:creationId xmlns:a16="http://schemas.microsoft.com/office/drawing/2014/main" id="{00000000-0008-0000-0400-00001F000000}"/>
            </a:ext>
          </a:extLst>
        </xdr:cNvPr>
        <xdr:cNvSpPr txBox="1"/>
      </xdr:nvSpPr>
      <xdr:spPr>
        <a:xfrm>
          <a:off x="123825" y="2001202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Fällen</a:t>
          </a:r>
        </a:p>
        <a:p>
          <a:pPr algn="ctr"/>
          <a:r>
            <a:rPr lang="de-DE" sz="1000">
              <a:solidFill>
                <a:schemeClr val="bg2">
                  <a:lumMod val="25000"/>
                </a:schemeClr>
              </a:solidFill>
              <a:latin typeface="Arial" panose="020B0604020202020204" pitchFamily="34" charset="0"/>
              <a:cs typeface="Arial" panose="020B0604020202020204" pitchFamily="34" charset="0"/>
            </a:rPr>
            <a:t>(</a:t>
          </a:r>
          <a:r>
            <a:rPr lang="de-DE" sz="1000">
              <a:solidFill>
                <a:schemeClr val="bg2">
                  <a:lumMod val="25000"/>
                </a:schemeClr>
              </a:solidFill>
              <a:latin typeface="Arial" panose="020B0604020202020204" pitchFamily="34" charset="0"/>
              <a:ea typeface="+mn-ea"/>
              <a:cs typeface="Arial" panose="020B0604020202020204" pitchFamily="34" charset="0"/>
            </a:rPr>
            <a:t>Categorisation of </a:t>
          </a:r>
          <a:r>
            <a:rPr lang="de-DE" sz="1000">
              <a:solidFill>
                <a:schemeClr val="bg2">
                  <a:lumMod val="25000"/>
                </a:schemeClr>
              </a:solidFill>
              <a:latin typeface="Arial" panose="020B0604020202020204" pitchFamily="34" charset="0"/>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78</xdr:row>
      <xdr:rowOff>57150</xdr:rowOff>
    </xdr:from>
    <xdr:to>
      <xdr:col>5</xdr:col>
      <xdr:colOff>19050</xdr:colOff>
      <xdr:row>78</xdr:row>
      <xdr:rowOff>57152</xdr:rowOff>
    </xdr:to>
    <xdr:cxnSp macro="">
      <xdr:nvCxnSpPr>
        <xdr:cNvPr id="32" name="Gerade Verbindung mit Pfeil 31">
          <a:extLst>
            <a:ext uri="{FF2B5EF4-FFF2-40B4-BE49-F238E27FC236}">
              <a16:creationId xmlns:a16="http://schemas.microsoft.com/office/drawing/2014/main" id="{00000000-0008-0000-0400-000020000000}"/>
            </a:ext>
          </a:extLst>
        </xdr:cNvPr>
        <xdr:cNvCxnSpPr/>
      </xdr:nvCxnSpPr>
      <xdr:spPr>
        <a:xfrm flipV="1">
          <a:off x="1524000" y="2019300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76</xdr:row>
      <xdr:rowOff>142876</xdr:rowOff>
    </xdr:from>
    <xdr:to>
      <xdr:col>8</xdr:col>
      <xdr:colOff>28575</xdr:colOff>
      <xdr:row>86</xdr:row>
      <xdr:rowOff>85725</xdr:rowOff>
    </xdr:to>
    <xdr:sp macro="" textlink="">
      <xdr:nvSpPr>
        <xdr:cNvPr id="34" name="Textfeld 33">
          <a:extLst>
            <a:ext uri="{FF2B5EF4-FFF2-40B4-BE49-F238E27FC236}">
              <a16:creationId xmlns:a16="http://schemas.microsoft.com/office/drawing/2014/main" id="{00000000-0008-0000-0400-000022000000}"/>
            </a:ext>
          </a:extLst>
        </xdr:cNvPr>
        <xdr:cNvSpPr txBox="1"/>
      </xdr:nvSpPr>
      <xdr:spPr>
        <a:xfrm>
          <a:off x="1990725" y="1997392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in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a:p>
          <a:pPr algn="l"/>
          <a:r>
            <a:rPr lang="de-DE" sz="1000" baseline="0">
              <a:solidFill>
                <a:schemeClr val="dk1"/>
              </a:solidFill>
              <a:effectLst/>
              <a:latin typeface="Arial" panose="020B0604020202020204" pitchFamily="34" charset="0"/>
              <a:ea typeface="+mn-ea"/>
              <a:cs typeface="Arial" panose="020B0604020202020204" pitchFamily="34" charset="0"/>
            </a:rPr>
            <a:t>NO = nicht operierter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ONV = operierter, neoadjuvant vorbehandelter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ONN = operierter, nicht-neoadjuvant vorbehandelter Primärfall</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Für die Zuordnung zu einem Kennzahlenjahr wird das "Datum Diagnose" benutzt. </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(Categorisation of cases in: </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NO = non-surgical primary case</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ONV = surgically treated primary case with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ONN = surgically treated primary case without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2">
                  <a:lumMod val="25000"/>
                </a:schemeClr>
              </a:solidFill>
              <a:effectLst/>
              <a:latin typeface="Arial" panose="020B0604020202020204" pitchFamily="34" charset="0"/>
              <a:ea typeface="+mn-ea"/>
              <a:cs typeface="Arial" panose="020B0604020202020204" pitchFamily="34" charset="0"/>
            </a:rPr>
            <a:t>"Date of diagnosis" is used to determine which indicator year a case is to be attributed to.)</a:t>
          </a:r>
          <a:endParaRPr lang="en-US" sz="1000">
            <a:solidFill>
              <a:schemeClr val="bg2">
                <a:lumMod val="25000"/>
              </a:schemeClr>
            </a:solidFill>
            <a:effectLst/>
            <a:latin typeface="Arial" panose="020B0604020202020204" pitchFamily="34" charset="0"/>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6</xdr:col>
      <xdr:colOff>852488</xdr:colOff>
      <xdr:row>86</xdr:row>
      <xdr:rowOff>85725</xdr:rowOff>
    </xdr:from>
    <xdr:to>
      <xdr:col>6</xdr:col>
      <xdr:colOff>852488</xdr:colOff>
      <xdr:row>89</xdr:row>
      <xdr:rowOff>28576</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a:stCxn id="34" idx="2"/>
          <a:endCxn id="52" idx="0"/>
        </xdr:cNvCxnSpPr>
      </xdr:nvCxnSpPr>
      <xdr:spPr>
        <a:xfrm>
          <a:off x="4567238" y="2144077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89</xdr:row>
      <xdr:rowOff>28576</xdr:rowOff>
    </xdr:from>
    <xdr:to>
      <xdr:col>8</xdr:col>
      <xdr:colOff>28575</xdr:colOff>
      <xdr:row>90</xdr:row>
      <xdr:rowOff>114301</xdr:rowOff>
    </xdr:to>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1990725" y="2190750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(Categorization of cases:)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90</xdr:row>
      <xdr:rowOff>123826</xdr:rowOff>
    </xdr:from>
    <xdr:to>
      <xdr:col>8</xdr:col>
      <xdr:colOff>28575</xdr:colOff>
      <xdr:row>91</xdr:row>
      <xdr:rowOff>142876</xdr:rowOff>
    </xdr:to>
    <xdr:sp macro="" textlink="">
      <xdr:nvSpPr>
        <xdr:cNvPr id="56" name="Textfeld 55">
          <a:hlinkClick xmlns:r="http://schemas.openxmlformats.org/officeDocument/2006/relationships" r:id="rId1"/>
          <a:extLst>
            <a:ext uri="{FF2B5EF4-FFF2-40B4-BE49-F238E27FC236}">
              <a16:creationId xmlns:a16="http://schemas.microsoft.com/office/drawing/2014/main" id="{00000000-0008-0000-0400-000038000000}"/>
            </a:ext>
          </a:extLst>
        </xdr:cNvPr>
        <xdr:cNvSpPr txBox="1"/>
      </xdr:nvSpPr>
      <xdr:spPr>
        <a:xfrm>
          <a:off x="1990725" y="2218372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chemeClr val="tx2"/>
              </a:solidFill>
              <a:effectLst/>
              <a:latin typeface="Arial" panose="020B0604020202020204" pitchFamily="34" charset="0"/>
              <a:ea typeface="+mn-ea"/>
              <a:cs typeface="Arial" panose="020B0604020202020204" pitchFamily="34" charset="0"/>
            </a:rPr>
            <a:t>Primärfällarten</a:t>
          </a:r>
        </a:p>
      </xdr:txBody>
    </xdr:sp>
    <xdr:clientData/>
  </xdr:twoCellAnchor>
  <xdr:twoCellAnchor editAs="oneCell">
    <xdr:from>
      <xdr:col>7</xdr:col>
      <xdr:colOff>1228725</xdr:colOff>
      <xdr:row>1</xdr:row>
      <xdr:rowOff>171450</xdr:rowOff>
    </xdr:from>
    <xdr:to>
      <xdr:col>8</xdr:col>
      <xdr:colOff>2181225</xdr:colOff>
      <xdr:row>1</xdr:row>
      <xdr:rowOff>635635</xdr:rowOff>
    </xdr:to>
    <xdr:pic>
      <xdr:nvPicPr>
        <xdr:cNvPr id="33" name="Picture 2">
          <a:extLst>
            <a:ext uri="{FF2B5EF4-FFF2-40B4-BE49-F238E27FC236}">
              <a16:creationId xmlns:a16="http://schemas.microsoft.com/office/drawing/2014/main" id="{00000000-0008-0000-0400-00002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72300" y="27622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3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8</xdr:col>
      <xdr:colOff>314325</xdr:colOff>
      <xdr:row>1</xdr:row>
      <xdr:rowOff>200025</xdr:rowOff>
    </xdr:from>
    <xdr:to>
      <xdr:col>8</xdr:col>
      <xdr:colOff>2924175</xdr:colOff>
      <xdr:row>2</xdr:row>
      <xdr:rowOff>16510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81975" y="257175"/>
          <a:ext cx="2609850" cy="4641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1</xdr:col>
      <xdr:colOff>0</xdr:colOff>
      <xdr:row>4</xdr:row>
      <xdr:rowOff>0</xdr:rowOff>
    </xdr:from>
    <xdr:ext cx="209550" cy="104775"/>
    <xdr:pic>
      <xdr:nvPicPr>
        <xdr:cNvPr id="2" name="Grafik 1" descr="http://www.laenderdaten.de/_flaggen/abu_dhabi.gif">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76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xdr:row>
      <xdr:rowOff>0</xdr:rowOff>
    </xdr:from>
    <xdr:ext cx="209550" cy="142875"/>
    <xdr:pic>
      <xdr:nvPicPr>
        <xdr:cNvPr id="3" name="Grafik 2" descr="http://www.laenderdaten.de/_flaggen/af-flag.gif">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95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209550" cy="142875"/>
    <xdr:pic>
      <xdr:nvPicPr>
        <xdr:cNvPr id="4" name="Grafik 3" descr="http://www.laenderdaten.de/_flaggen/eg-flag.gif">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14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209550" cy="104775"/>
    <xdr:pic>
      <xdr:nvPicPr>
        <xdr:cNvPr id="5" name="Grafik 4" descr="http://www.laenderdaten.de/_flaggen/ax-flag.gif">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3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209550" cy="142875"/>
    <xdr:pic>
      <xdr:nvPicPr>
        <xdr:cNvPr id="6" name="Grafik 5" descr="http://www.laenderdaten.de/_flaggen/al-flag.gif">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52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209550" cy="142875"/>
    <xdr:pic>
      <xdr:nvPicPr>
        <xdr:cNvPr id="7" name="Grafik 6" descr="http://www.laenderdaten.de/_flaggen/ag-flag.gif">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1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10</xdr:row>
      <xdr:rowOff>38100</xdr:rowOff>
    </xdr:from>
    <xdr:ext cx="209550" cy="133350"/>
    <xdr:pic>
      <xdr:nvPicPr>
        <xdr:cNvPr id="8" name="Grafik 7" descr="http://www.laenderdaten.de/_flaggen/vq-flag.gif">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2209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209550" cy="104775"/>
    <xdr:pic>
      <xdr:nvPicPr>
        <xdr:cNvPr id="9" name="Grafik 8" descr="http://www.laenderdaten.de/_flaggen/aq-flag.gif">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217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0</xdr:rowOff>
    </xdr:from>
    <xdr:ext cx="200025" cy="142875"/>
    <xdr:pic>
      <xdr:nvPicPr>
        <xdr:cNvPr id="10" name="Grafik 9" descr="http://www.laenderdaten.de/_flaggen/an-flag.gif">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3622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209550" cy="142875"/>
    <xdr:pic>
      <xdr:nvPicPr>
        <xdr:cNvPr id="11" name="Grafik 10" descr="http://www.laenderdaten.de/_flaggen/ao-flag.gif">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55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209550" cy="104775"/>
    <xdr:pic>
      <xdr:nvPicPr>
        <xdr:cNvPr id="12" name="Grafik 11" descr="http://www.laenderdaten.de/_flaggen/av-flag.gif">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743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209550" cy="142875"/>
    <xdr:pic>
      <xdr:nvPicPr>
        <xdr:cNvPr id="13" name="Grafik 12" descr="http://www.laenderdaten.de/_flaggen/ac-flag.gif">
          <a:extLst>
            <a:ext uri="{FF2B5EF4-FFF2-40B4-BE49-F238E27FC236}">
              <a16:creationId xmlns:a16="http://schemas.microsoft.com/office/drawing/2014/main" id="{00000000-0008-0000-3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2933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209550" cy="142875"/>
    <xdr:pic>
      <xdr:nvPicPr>
        <xdr:cNvPr id="14" name="Grafik 13" descr="http://www.laenderdaten.de/_flaggen/ek-flag.gif">
          <a:extLst>
            <a:ext uri="{FF2B5EF4-FFF2-40B4-BE49-F238E27FC236}">
              <a16:creationId xmlns:a16="http://schemas.microsoft.com/office/drawing/2014/main" id="{00000000-0008-0000-31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124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209550" cy="142875"/>
    <xdr:pic>
      <xdr:nvPicPr>
        <xdr:cNvPr id="15" name="Grafik 14" descr="http://www.laenderdaten.de/_flaggen/ar-flag.gif">
          <a:extLst>
            <a:ext uri="{FF2B5EF4-FFF2-40B4-BE49-F238E27FC236}">
              <a16:creationId xmlns:a16="http://schemas.microsoft.com/office/drawing/2014/main" id="{00000000-0008-0000-3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3314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209550" cy="104775"/>
    <xdr:pic>
      <xdr:nvPicPr>
        <xdr:cNvPr id="16" name="Grafik 15" descr="http://www.laenderdaten.de/_flaggen/am-flag.gif">
          <a:extLst>
            <a:ext uri="{FF2B5EF4-FFF2-40B4-BE49-F238E27FC236}">
              <a16:creationId xmlns:a16="http://schemas.microsoft.com/office/drawing/2014/main" id="{00000000-0008-0000-31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3505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xdr:row>
      <xdr:rowOff>0</xdr:rowOff>
    </xdr:from>
    <xdr:ext cx="209550" cy="133350"/>
    <xdr:pic>
      <xdr:nvPicPr>
        <xdr:cNvPr id="17" name="Grafik 16" descr="http://www.laenderdaten.de/_flaggen/aa-flag.gif">
          <a:extLst>
            <a:ext uri="{FF2B5EF4-FFF2-40B4-BE49-F238E27FC236}">
              <a16:creationId xmlns:a16="http://schemas.microsoft.com/office/drawing/2014/main" id="{00000000-0008-0000-3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36957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209550" cy="104775"/>
    <xdr:pic>
      <xdr:nvPicPr>
        <xdr:cNvPr id="18" name="Grafik 17" descr="http://www.laenderdaten.de/_flaggen/aj-flag.gif">
          <a:extLst>
            <a:ext uri="{FF2B5EF4-FFF2-40B4-BE49-F238E27FC236}">
              <a16:creationId xmlns:a16="http://schemas.microsoft.com/office/drawing/2014/main" id="{00000000-0008-0000-3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3886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209550" cy="123825"/>
    <xdr:pic>
      <xdr:nvPicPr>
        <xdr:cNvPr id="19" name="Grafik 18" descr="http://www.laenderdaten.de/_flaggen/et-flag.gif">
          <a:extLst>
            <a:ext uri="{FF2B5EF4-FFF2-40B4-BE49-F238E27FC236}">
              <a16:creationId xmlns:a16="http://schemas.microsoft.com/office/drawing/2014/main" id="{00000000-0008-0000-31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2000" y="4076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209550" cy="104775"/>
    <xdr:pic>
      <xdr:nvPicPr>
        <xdr:cNvPr id="20" name="Grafik 19" descr="http://www.laenderdaten.de/_flaggen/as-flag.gif">
          <a:extLst>
            <a:ext uri="{FF2B5EF4-FFF2-40B4-BE49-F238E27FC236}">
              <a16:creationId xmlns:a16="http://schemas.microsoft.com/office/drawing/2014/main" id="{00000000-0008-0000-31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2000" y="42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209550" cy="104775"/>
    <xdr:pic>
      <xdr:nvPicPr>
        <xdr:cNvPr id="21" name="Grafik 20" descr="http://www.laenderdaten.de/_flaggen/bf-flag.gif">
          <a:extLst>
            <a:ext uri="{FF2B5EF4-FFF2-40B4-BE49-F238E27FC236}">
              <a16:creationId xmlns:a16="http://schemas.microsoft.com/office/drawing/2014/main" id="{00000000-0008-0000-31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0" y="4457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209550" cy="123825"/>
    <xdr:pic>
      <xdr:nvPicPr>
        <xdr:cNvPr id="22" name="Grafik 21" descr="http://www.laenderdaten.de/_flaggen/ba-flag.gif">
          <a:extLst>
            <a:ext uri="{FF2B5EF4-FFF2-40B4-BE49-F238E27FC236}">
              <a16:creationId xmlns:a16="http://schemas.microsoft.com/office/drawing/2014/main" id="{00000000-0008-0000-3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2000" y="4648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xdr:row>
      <xdr:rowOff>0</xdr:rowOff>
    </xdr:from>
    <xdr:ext cx="209550" cy="123825"/>
    <xdr:pic>
      <xdr:nvPicPr>
        <xdr:cNvPr id="23" name="Grafik 22" descr="http://www.laenderdaten.de/_flaggen/bg-flag.gif">
          <a:extLst>
            <a:ext uri="{FF2B5EF4-FFF2-40B4-BE49-F238E27FC236}">
              <a16:creationId xmlns:a16="http://schemas.microsoft.com/office/drawing/2014/main" id="{00000000-0008-0000-31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0" y="4838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xdr:row>
      <xdr:rowOff>0</xdr:rowOff>
    </xdr:from>
    <xdr:ext cx="209550" cy="142875"/>
    <xdr:pic>
      <xdr:nvPicPr>
        <xdr:cNvPr id="24" name="Grafik 23" descr="http://www.laenderdaten.de/_flaggen/bb-flag.gif">
          <a:extLst>
            <a:ext uri="{FF2B5EF4-FFF2-40B4-BE49-F238E27FC236}">
              <a16:creationId xmlns:a16="http://schemas.microsoft.com/office/drawing/2014/main" id="{00000000-0008-0000-31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0" y="5029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27</xdr:row>
      <xdr:rowOff>0</xdr:rowOff>
    </xdr:from>
    <xdr:ext cx="209550" cy="104775"/>
    <xdr:pic>
      <xdr:nvPicPr>
        <xdr:cNvPr id="25" name="Grafik 24" descr="http://www.laenderdaten.de/_flaggen/bo-flag.gif">
          <a:extLst>
            <a:ext uri="{FF2B5EF4-FFF2-40B4-BE49-F238E27FC236}">
              <a16:creationId xmlns:a16="http://schemas.microsoft.com/office/drawing/2014/main" id="{00000000-0008-0000-31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0" y="5219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28</xdr:row>
      <xdr:rowOff>0</xdr:rowOff>
    </xdr:from>
    <xdr:ext cx="161925" cy="142875"/>
    <xdr:pic>
      <xdr:nvPicPr>
        <xdr:cNvPr id="26" name="Grafik 25" descr="http://www.laenderdaten.de/_flaggen/be-flag.gif">
          <a:extLst>
            <a:ext uri="{FF2B5EF4-FFF2-40B4-BE49-F238E27FC236}">
              <a16:creationId xmlns:a16="http://schemas.microsoft.com/office/drawing/2014/main" id="{00000000-0008-0000-31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 y="5410200"/>
          <a:ext cx="1619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209550" cy="142875"/>
    <xdr:pic>
      <xdr:nvPicPr>
        <xdr:cNvPr id="27" name="Grafik 26" descr="http://www.laenderdaten.de/_flaggen/bh-flag.gif">
          <a:extLst>
            <a:ext uri="{FF2B5EF4-FFF2-40B4-BE49-F238E27FC236}">
              <a16:creationId xmlns:a16="http://schemas.microsoft.com/office/drawing/2014/main" id="{00000000-0008-0000-31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000" y="5600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30</xdr:row>
      <xdr:rowOff>0</xdr:rowOff>
    </xdr:from>
    <xdr:ext cx="209550" cy="142875"/>
    <xdr:pic>
      <xdr:nvPicPr>
        <xdr:cNvPr id="28" name="Grafik 27" descr="http://www.laenderdaten.de/_flaggen/bn-flag.gif">
          <a:extLst>
            <a:ext uri="{FF2B5EF4-FFF2-40B4-BE49-F238E27FC236}">
              <a16:creationId xmlns:a16="http://schemas.microsoft.com/office/drawing/2014/main" id="{00000000-0008-0000-31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2000" y="5791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209550" cy="104775"/>
    <xdr:pic>
      <xdr:nvPicPr>
        <xdr:cNvPr id="29" name="Grafik 28" descr="http://www.laenderdaten.de/_flaggen/bd-flag.gif">
          <a:extLst>
            <a:ext uri="{FF2B5EF4-FFF2-40B4-BE49-F238E27FC236}">
              <a16:creationId xmlns:a16="http://schemas.microsoft.com/office/drawing/2014/main" id="{00000000-0008-0000-31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2000" y="598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209550" cy="142875"/>
    <xdr:pic>
      <xdr:nvPicPr>
        <xdr:cNvPr id="30" name="Grafik 29" descr="http://www.laenderdaten.de/_flaggen/bt-flag.gif">
          <a:extLst>
            <a:ext uri="{FF2B5EF4-FFF2-40B4-BE49-F238E27FC236}">
              <a16:creationId xmlns:a16="http://schemas.microsoft.com/office/drawing/2014/main" id="{00000000-0008-0000-3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0" y="6172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xdr:row>
      <xdr:rowOff>0</xdr:rowOff>
    </xdr:from>
    <xdr:ext cx="209550" cy="142875"/>
    <xdr:pic>
      <xdr:nvPicPr>
        <xdr:cNvPr id="31" name="Grafik 30" descr="http://www.laenderdaten.de/_flaggen/bl-flag.gif">
          <a:extLst>
            <a:ext uri="{FF2B5EF4-FFF2-40B4-BE49-F238E27FC236}">
              <a16:creationId xmlns:a16="http://schemas.microsoft.com/office/drawing/2014/main" id="{00000000-0008-0000-3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2000" y="636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209550" cy="142875"/>
    <xdr:pic>
      <xdr:nvPicPr>
        <xdr:cNvPr id="32" name="Grafik 31" descr="http://www.laenderdaten.de/_flaggen/bonaire.jpg">
          <a:extLst>
            <a:ext uri="{FF2B5EF4-FFF2-40B4-BE49-F238E27FC236}">
              <a16:creationId xmlns:a16="http://schemas.microsoft.com/office/drawing/2014/main" id="{00000000-0008-0000-3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000" y="6553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35</xdr:row>
      <xdr:rowOff>0</xdr:rowOff>
    </xdr:from>
    <xdr:ext cx="209550" cy="104775"/>
    <xdr:pic>
      <xdr:nvPicPr>
        <xdr:cNvPr id="33" name="Grafik 32" descr="http://www.laenderdaten.de/_flaggen/bk-flag.gif">
          <a:extLst>
            <a:ext uri="{FF2B5EF4-FFF2-40B4-BE49-F238E27FC236}">
              <a16:creationId xmlns:a16="http://schemas.microsoft.com/office/drawing/2014/main" id="{00000000-0008-0000-3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2000" y="6743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209550" cy="142875"/>
    <xdr:pic>
      <xdr:nvPicPr>
        <xdr:cNvPr id="34" name="Grafik 33" descr="http://www.laenderdaten.de/_flaggen/bc-flag.gif">
          <a:extLst>
            <a:ext uri="{FF2B5EF4-FFF2-40B4-BE49-F238E27FC236}">
              <a16:creationId xmlns:a16="http://schemas.microsoft.com/office/drawing/2014/main" id="{00000000-0008-0000-3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2000" y="70104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200025" cy="142875"/>
    <xdr:pic>
      <xdr:nvPicPr>
        <xdr:cNvPr id="35" name="Grafik 34" descr="http://www.laenderdaten.de/_flaggen/br-flag.gif">
          <a:extLst>
            <a:ext uri="{FF2B5EF4-FFF2-40B4-BE49-F238E27FC236}">
              <a16:creationId xmlns:a16="http://schemas.microsoft.com/office/drawing/2014/main" id="{00000000-0008-0000-3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000" y="72009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209550" cy="104775"/>
    <xdr:pic>
      <xdr:nvPicPr>
        <xdr:cNvPr id="36" name="Grafik 35" descr="http://www.laenderdaten.de/_flaggen/vi-flag.gif">
          <a:extLst>
            <a:ext uri="{FF2B5EF4-FFF2-40B4-BE49-F238E27FC236}">
              <a16:creationId xmlns:a16="http://schemas.microsoft.com/office/drawing/2014/main" id="{00000000-0008-0000-31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2000" y="73914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209550" cy="104775"/>
    <xdr:pic>
      <xdr:nvPicPr>
        <xdr:cNvPr id="37" name="Grafik 36" descr="http://www.laenderdaten.de/_flaggen/bx-flag.gif">
          <a:extLst>
            <a:ext uri="{FF2B5EF4-FFF2-40B4-BE49-F238E27FC236}">
              <a16:creationId xmlns:a16="http://schemas.microsoft.com/office/drawing/2014/main" id="{00000000-0008-0000-31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2000" y="765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xdr:row>
      <xdr:rowOff>0</xdr:rowOff>
    </xdr:from>
    <xdr:ext cx="209550" cy="142875"/>
    <xdr:pic>
      <xdr:nvPicPr>
        <xdr:cNvPr id="38" name="Grafik 37" descr="http://www.laenderdaten.de/_flaggen/bu-flag.gif">
          <a:extLst>
            <a:ext uri="{FF2B5EF4-FFF2-40B4-BE49-F238E27FC236}">
              <a16:creationId xmlns:a16="http://schemas.microsoft.com/office/drawing/2014/main" id="{00000000-0008-0000-31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2000" y="784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41</xdr:row>
      <xdr:rowOff>0</xdr:rowOff>
    </xdr:from>
    <xdr:ext cx="209550" cy="142875"/>
    <xdr:pic>
      <xdr:nvPicPr>
        <xdr:cNvPr id="39" name="Grafik 38" descr="http://www.laenderdaten.de/_flaggen/uv-flag.gif">
          <a:extLst>
            <a:ext uri="{FF2B5EF4-FFF2-40B4-BE49-F238E27FC236}">
              <a16:creationId xmlns:a16="http://schemas.microsoft.com/office/drawing/2014/main" id="{00000000-0008-0000-31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2000" y="8039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209550" cy="142875"/>
    <xdr:pic>
      <xdr:nvPicPr>
        <xdr:cNvPr id="40" name="Grafik 39" descr="http://www.laenderdaten.de/_flaggen/by-flag.gif">
          <a:extLst>
            <a:ext uri="{FF2B5EF4-FFF2-40B4-BE49-F238E27FC236}">
              <a16:creationId xmlns:a16="http://schemas.microsoft.com/office/drawing/2014/main" id="{00000000-0008-0000-31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2000" y="822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43</xdr:row>
      <xdr:rowOff>0</xdr:rowOff>
    </xdr:from>
    <xdr:ext cx="209550" cy="142875"/>
    <xdr:pic>
      <xdr:nvPicPr>
        <xdr:cNvPr id="41" name="Grafik 40" descr="http://www.laenderdaten.de/_flaggen/ci-flag.gif">
          <a:extLst>
            <a:ext uri="{FF2B5EF4-FFF2-40B4-BE49-F238E27FC236}">
              <a16:creationId xmlns:a16="http://schemas.microsoft.com/office/drawing/2014/main" id="{00000000-0008-0000-31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0" y="842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209550" cy="142875"/>
    <xdr:pic>
      <xdr:nvPicPr>
        <xdr:cNvPr id="42" name="Grafik 41" descr="http://www.laenderdaten.de/_flaggen/ch-flag.gif">
          <a:extLst>
            <a:ext uri="{FF2B5EF4-FFF2-40B4-BE49-F238E27FC236}">
              <a16:creationId xmlns:a16="http://schemas.microsoft.com/office/drawing/2014/main" id="{00000000-0008-0000-3100-00002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2000" y="861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209550" cy="104775"/>
    <xdr:pic>
      <xdr:nvPicPr>
        <xdr:cNvPr id="43" name="Grafik 42" descr="http://www.laenderdaten.de/_flaggen/cw-flag.gif">
          <a:extLst>
            <a:ext uri="{FF2B5EF4-FFF2-40B4-BE49-F238E27FC236}">
              <a16:creationId xmlns:a16="http://schemas.microsoft.com/office/drawing/2014/main" id="{00000000-0008-0000-3100-00002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 y="880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46</xdr:row>
      <xdr:rowOff>0</xdr:rowOff>
    </xdr:from>
    <xdr:ext cx="209550" cy="133350"/>
    <xdr:pic>
      <xdr:nvPicPr>
        <xdr:cNvPr id="44" name="Grafik 43" descr="http://www.laenderdaten.de/_flaggen/cs-flag.gif">
          <a:extLst>
            <a:ext uri="{FF2B5EF4-FFF2-40B4-BE49-F238E27FC236}">
              <a16:creationId xmlns:a16="http://schemas.microsoft.com/office/drawing/2014/main" id="{00000000-0008-0000-3100-00002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2000" y="8991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47</xdr:row>
      <xdr:rowOff>0</xdr:rowOff>
    </xdr:from>
    <xdr:ext cx="209550" cy="142875"/>
    <xdr:pic>
      <xdr:nvPicPr>
        <xdr:cNvPr id="45" name="Grafik 44" descr="http://www.laenderdaten.de/_flaggen/iv-flag.gif">
          <a:extLst>
            <a:ext uri="{FF2B5EF4-FFF2-40B4-BE49-F238E27FC236}">
              <a16:creationId xmlns:a16="http://schemas.microsoft.com/office/drawing/2014/main" id="{00000000-0008-0000-3100-00002D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62000" y="918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48</xdr:row>
      <xdr:rowOff>0</xdr:rowOff>
    </xdr:from>
    <xdr:ext cx="209550" cy="142875"/>
    <xdr:pic>
      <xdr:nvPicPr>
        <xdr:cNvPr id="46" name="Grafik 45" descr="http://www.laenderdaten.de/_flaggen/curacao.gif">
          <a:extLst>
            <a:ext uri="{FF2B5EF4-FFF2-40B4-BE49-F238E27FC236}">
              <a16:creationId xmlns:a16="http://schemas.microsoft.com/office/drawing/2014/main" id="{00000000-0008-0000-3100-00002E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2000" y="9372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49</xdr:row>
      <xdr:rowOff>0</xdr:rowOff>
    </xdr:from>
    <xdr:ext cx="190500" cy="142875"/>
    <xdr:pic>
      <xdr:nvPicPr>
        <xdr:cNvPr id="47" name="Grafik 46" descr="http://www.laenderdaten.de/_flaggen/da-flag.gif">
          <a:extLst>
            <a:ext uri="{FF2B5EF4-FFF2-40B4-BE49-F238E27FC236}">
              <a16:creationId xmlns:a16="http://schemas.microsoft.com/office/drawing/2014/main" id="{00000000-0008-0000-3100-00002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62000" y="95631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50</xdr:row>
      <xdr:rowOff>0</xdr:rowOff>
    </xdr:from>
    <xdr:ext cx="209550" cy="123825"/>
    <xdr:pic>
      <xdr:nvPicPr>
        <xdr:cNvPr id="48" name="Grafik 47" descr="http://www.laenderdaten.de/_flaggen/gm-flag.gif">
          <a:extLst>
            <a:ext uri="{FF2B5EF4-FFF2-40B4-BE49-F238E27FC236}">
              <a16:creationId xmlns:a16="http://schemas.microsoft.com/office/drawing/2014/main" id="{00000000-0008-0000-3100-00003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62000" y="9753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51</xdr:row>
      <xdr:rowOff>0</xdr:rowOff>
    </xdr:from>
    <xdr:ext cx="209550" cy="104775"/>
    <xdr:pic>
      <xdr:nvPicPr>
        <xdr:cNvPr id="49" name="Grafik 48" descr="http://www.laenderdaten.de/_flaggen/dx-flag.gif">
          <a:extLst>
            <a:ext uri="{FF2B5EF4-FFF2-40B4-BE49-F238E27FC236}">
              <a16:creationId xmlns:a16="http://schemas.microsoft.com/office/drawing/2014/main" id="{00000000-0008-0000-3100-000031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62000" y="994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52</xdr:row>
      <xdr:rowOff>0</xdr:rowOff>
    </xdr:from>
    <xdr:ext cx="209550" cy="104775"/>
    <xdr:pic>
      <xdr:nvPicPr>
        <xdr:cNvPr id="50" name="Grafik 49" descr="http://www.laenderdaten.de/_flaggen/do-flag.gif">
          <a:extLst>
            <a:ext uri="{FF2B5EF4-FFF2-40B4-BE49-F238E27FC236}">
              <a16:creationId xmlns:a16="http://schemas.microsoft.com/office/drawing/2014/main" id="{00000000-0008-0000-3100-000032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62000" y="1013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53</xdr:row>
      <xdr:rowOff>0</xdr:rowOff>
    </xdr:from>
    <xdr:ext cx="209550" cy="142875"/>
    <xdr:pic>
      <xdr:nvPicPr>
        <xdr:cNvPr id="51" name="Grafik 50" descr="http://www.laenderdaten.de/_flaggen/dr-flag.gif">
          <a:extLst>
            <a:ext uri="{FF2B5EF4-FFF2-40B4-BE49-F238E27FC236}">
              <a16:creationId xmlns:a16="http://schemas.microsoft.com/office/drawing/2014/main" id="{00000000-0008-0000-3100-00003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2000" y="1032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54</xdr:row>
      <xdr:rowOff>0</xdr:rowOff>
    </xdr:from>
    <xdr:ext cx="209550" cy="133350"/>
    <xdr:pic>
      <xdr:nvPicPr>
        <xdr:cNvPr id="52" name="Grafik 51" descr="http://www.laenderdaten.de/_flaggen/dj-flag.gif">
          <a:extLst>
            <a:ext uri="{FF2B5EF4-FFF2-40B4-BE49-F238E27FC236}">
              <a16:creationId xmlns:a16="http://schemas.microsoft.com/office/drawing/2014/main" id="{00000000-0008-0000-3100-000034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00" y="10591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55</xdr:row>
      <xdr:rowOff>0</xdr:rowOff>
    </xdr:from>
    <xdr:ext cx="209550" cy="104775"/>
    <xdr:pic>
      <xdr:nvPicPr>
        <xdr:cNvPr id="53" name="Grafik 52" descr="http://www.laenderdaten.de/_flaggen/dubai.gif">
          <a:extLst>
            <a:ext uri="{FF2B5EF4-FFF2-40B4-BE49-F238E27FC236}">
              <a16:creationId xmlns:a16="http://schemas.microsoft.com/office/drawing/2014/main" id="{00000000-0008-0000-3100-000035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2000" y="10782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56</xdr:row>
      <xdr:rowOff>0</xdr:rowOff>
    </xdr:from>
    <xdr:ext cx="209550" cy="114300"/>
    <xdr:pic>
      <xdr:nvPicPr>
        <xdr:cNvPr id="54" name="Grafik 53" descr="http://www.laenderdaten.de/_flaggen/ec-flag.gif">
          <a:extLst>
            <a:ext uri="{FF2B5EF4-FFF2-40B4-BE49-F238E27FC236}">
              <a16:creationId xmlns:a16="http://schemas.microsoft.com/office/drawing/2014/main" id="{00000000-0008-0000-3100-000036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62000" y="109728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57</xdr:row>
      <xdr:rowOff>0</xdr:rowOff>
    </xdr:from>
    <xdr:ext cx="209550" cy="133350"/>
    <xdr:pic>
      <xdr:nvPicPr>
        <xdr:cNvPr id="55" name="Grafik 54" descr="http://www.laenderdaten.de/_flaggen/es-flag.gif">
          <a:extLst>
            <a:ext uri="{FF2B5EF4-FFF2-40B4-BE49-F238E27FC236}">
              <a16:creationId xmlns:a16="http://schemas.microsoft.com/office/drawing/2014/main" id="{00000000-0008-0000-3100-00003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2000" y="11163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58</xdr:row>
      <xdr:rowOff>0</xdr:rowOff>
    </xdr:from>
    <xdr:ext cx="209550" cy="104775"/>
    <xdr:pic>
      <xdr:nvPicPr>
        <xdr:cNvPr id="56" name="Grafik 55" descr="http://www.laenderdaten.de/_flaggen/er-flag.gif">
          <a:extLst>
            <a:ext uri="{FF2B5EF4-FFF2-40B4-BE49-F238E27FC236}">
              <a16:creationId xmlns:a16="http://schemas.microsoft.com/office/drawing/2014/main" id="{00000000-0008-0000-3100-00003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62000" y="1135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209550" cy="142875"/>
    <xdr:pic>
      <xdr:nvPicPr>
        <xdr:cNvPr id="57" name="Grafik 56" descr="http://www.laenderdaten.de/_flaggen/en-flag.gif">
          <a:extLst>
            <a:ext uri="{FF2B5EF4-FFF2-40B4-BE49-F238E27FC236}">
              <a16:creationId xmlns:a16="http://schemas.microsoft.com/office/drawing/2014/main" id="{00000000-0008-0000-3100-000039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2000" y="11544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60</xdr:row>
      <xdr:rowOff>0</xdr:rowOff>
    </xdr:from>
    <xdr:ext cx="209550" cy="104775"/>
    <xdr:pic>
      <xdr:nvPicPr>
        <xdr:cNvPr id="58" name="Grafik 57" descr="http://www.laenderdaten.de/_flaggen/fk-flag.gif">
          <a:extLst>
            <a:ext uri="{FF2B5EF4-FFF2-40B4-BE49-F238E27FC236}">
              <a16:creationId xmlns:a16="http://schemas.microsoft.com/office/drawing/2014/main" id="{00000000-0008-0000-3100-00003A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2000" y="11734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61</xdr:row>
      <xdr:rowOff>0</xdr:rowOff>
    </xdr:from>
    <xdr:ext cx="190500" cy="142875"/>
    <xdr:pic>
      <xdr:nvPicPr>
        <xdr:cNvPr id="59" name="Grafik 58" descr="http://www.laenderdaten.de/_flaggen/fo-flag.gif">
          <a:extLst>
            <a:ext uri="{FF2B5EF4-FFF2-40B4-BE49-F238E27FC236}">
              <a16:creationId xmlns:a16="http://schemas.microsoft.com/office/drawing/2014/main" id="{00000000-0008-0000-3100-00003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62000" y="119253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62</xdr:row>
      <xdr:rowOff>0</xdr:rowOff>
    </xdr:from>
    <xdr:ext cx="209550" cy="104775"/>
    <xdr:pic>
      <xdr:nvPicPr>
        <xdr:cNvPr id="60" name="Grafik 59" descr="http://www.laenderdaten.de/_flaggen/fj-flag.gif">
          <a:extLst>
            <a:ext uri="{FF2B5EF4-FFF2-40B4-BE49-F238E27FC236}">
              <a16:creationId xmlns:a16="http://schemas.microsoft.com/office/drawing/2014/main" id="{00000000-0008-0000-3100-00003C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62000" y="12115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63</xdr:row>
      <xdr:rowOff>0</xdr:rowOff>
    </xdr:from>
    <xdr:ext cx="209550" cy="133350"/>
    <xdr:pic>
      <xdr:nvPicPr>
        <xdr:cNvPr id="61" name="Grafik 60" descr="http://www.laenderdaten.de/_flaggen/fi-flag.gif">
          <a:extLst>
            <a:ext uri="{FF2B5EF4-FFF2-40B4-BE49-F238E27FC236}">
              <a16:creationId xmlns:a16="http://schemas.microsoft.com/office/drawing/2014/main" id="{00000000-0008-0000-3100-00003D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2000" y="12306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209550" cy="142875"/>
    <xdr:pic>
      <xdr:nvPicPr>
        <xdr:cNvPr id="62" name="Grafik 61" descr="http://www.laenderdaten.de/_flaggen/fr-flag.gif">
          <a:extLst>
            <a:ext uri="{FF2B5EF4-FFF2-40B4-BE49-F238E27FC236}">
              <a16:creationId xmlns:a16="http://schemas.microsoft.com/office/drawing/2014/main" id="{00000000-0008-0000-3100-00003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12496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65</xdr:row>
      <xdr:rowOff>0</xdr:rowOff>
    </xdr:from>
    <xdr:ext cx="209550" cy="142875"/>
    <xdr:pic>
      <xdr:nvPicPr>
        <xdr:cNvPr id="63" name="Grafik 62" descr="http://www.laenderdaten.de/_flaggen/fg-flag.gif">
          <a:extLst>
            <a:ext uri="{FF2B5EF4-FFF2-40B4-BE49-F238E27FC236}">
              <a16:creationId xmlns:a16="http://schemas.microsoft.com/office/drawing/2014/main" id="{00000000-0008-0000-3100-00003F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62000" y="12687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209550" cy="123825"/>
    <xdr:pic>
      <xdr:nvPicPr>
        <xdr:cNvPr id="64" name="Grafik 63" descr="http://www.laenderdaten.de/_flaggen/fp-flag.gif">
          <a:extLst>
            <a:ext uri="{FF2B5EF4-FFF2-40B4-BE49-F238E27FC236}">
              <a16:creationId xmlns:a16="http://schemas.microsoft.com/office/drawing/2014/main" id="{00000000-0008-0000-3100-00004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62000" y="128778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67</xdr:row>
      <xdr:rowOff>0</xdr:rowOff>
    </xdr:from>
    <xdr:ext cx="209550" cy="142875"/>
    <xdr:pic>
      <xdr:nvPicPr>
        <xdr:cNvPr id="65" name="Grafik 64" descr="http://www.laenderdaten.de/_flaggen/gb-flag.gif">
          <a:extLst>
            <a:ext uri="{FF2B5EF4-FFF2-40B4-BE49-F238E27FC236}">
              <a16:creationId xmlns:a16="http://schemas.microsoft.com/office/drawing/2014/main" id="{00000000-0008-0000-3100-000041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2000" y="1314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68</xdr:row>
      <xdr:rowOff>0</xdr:rowOff>
    </xdr:from>
    <xdr:ext cx="209550" cy="142875"/>
    <xdr:pic>
      <xdr:nvPicPr>
        <xdr:cNvPr id="66" name="Grafik 65" descr="http://www.laenderdaten.de/_flaggen/ga-flag.gif">
          <a:extLst>
            <a:ext uri="{FF2B5EF4-FFF2-40B4-BE49-F238E27FC236}">
              <a16:creationId xmlns:a16="http://schemas.microsoft.com/office/drawing/2014/main" id="{00000000-0008-0000-3100-000042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62000" y="1333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69</xdr:row>
      <xdr:rowOff>0</xdr:rowOff>
    </xdr:from>
    <xdr:ext cx="209550" cy="104775"/>
    <xdr:pic>
      <xdr:nvPicPr>
        <xdr:cNvPr id="67" name="Grafik 66" descr="http://www.laenderdaten.de/_flaggen/Palaestina.png">
          <a:extLst>
            <a:ext uri="{FF2B5EF4-FFF2-40B4-BE49-F238E27FC236}">
              <a16:creationId xmlns:a16="http://schemas.microsoft.com/office/drawing/2014/main" id="{00000000-0008-0000-3100-000043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13525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70</xdr:row>
      <xdr:rowOff>0</xdr:rowOff>
    </xdr:from>
    <xdr:ext cx="209550" cy="142875"/>
    <xdr:pic>
      <xdr:nvPicPr>
        <xdr:cNvPr id="68" name="Grafik 67" descr="http://www.laenderdaten.de/_flaggen/gg-flag.gif">
          <a:extLst>
            <a:ext uri="{FF2B5EF4-FFF2-40B4-BE49-F238E27FC236}">
              <a16:creationId xmlns:a16="http://schemas.microsoft.com/office/drawing/2014/main" id="{00000000-0008-0000-3100-000044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762000" y="1371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xdr:row>
      <xdr:rowOff>0</xdr:rowOff>
    </xdr:from>
    <xdr:ext cx="209550" cy="142875"/>
    <xdr:pic>
      <xdr:nvPicPr>
        <xdr:cNvPr id="69" name="Grafik 68" descr="http://www.laenderdaten.de/_flaggen/gh-flag.gif">
          <a:extLst>
            <a:ext uri="{FF2B5EF4-FFF2-40B4-BE49-F238E27FC236}">
              <a16:creationId xmlns:a16="http://schemas.microsoft.com/office/drawing/2014/main" id="{00000000-0008-0000-3100-000045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62000" y="1390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72</xdr:row>
      <xdr:rowOff>0</xdr:rowOff>
    </xdr:from>
    <xdr:ext cx="209550" cy="104775"/>
    <xdr:pic>
      <xdr:nvPicPr>
        <xdr:cNvPr id="70" name="Grafik 69" descr="http://www.laenderdaten.de/_flaggen/gi-flag.gif">
          <a:extLst>
            <a:ext uri="{FF2B5EF4-FFF2-40B4-BE49-F238E27FC236}">
              <a16:creationId xmlns:a16="http://schemas.microsoft.com/office/drawing/2014/main" id="{00000000-0008-0000-3100-000046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0" y="1409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209550" cy="123825"/>
    <xdr:pic>
      <xdr:nvPicPr>
        <xdr:cNvPr id="71" name="Grafik 70" descr="http://www.laenderdaten.de/_flaggen/gj-flag.gif">
          <a:extLst>
            <a:ext uri="{FF2B5EF4-FFF2-40B4-BE49-F238E27FC236}">
              <a16:creationId xmlns:a16="http://schemas.microsoft.com/office/drawing/2014/main" id="{00000000-0008-0000-3100-000047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762000" y="14287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74</xdr:row>
      <xdr:rowOff>0</xdr:rowOff>
    </xdr:from>
    <xdr:ext cx="209550" cy="133350"/>
    <xdr:pic>
      <xdr:nvPicPr>
        <xdr:cNvPr id="72" name="Grafik 71" descr="http://www.laenderdaten.de/_flaggen/gr-flag.gif">
          <a:extLst>
            <a:ext uri="{FF2B5EF4-FFF2-40B4-BE49-F238E27FC236}">
              <a16:creationId xmlns:a16="http://schemas.microsoft.com/office/drawing/2014/main" id="{00000000-0008-0000-3100-000048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62000" y="14478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75</xdr:row>
      <xdr:rowOff>0</xdr:rowOff>
    </xdr:from>
    <xdr:ext cx="209550" cy="133350"/>
    <xdr:pic>
      <xdr:nvPicPr>
        <xdr:cNvPr id="73" name="Grafik 72" descr="http://www.laenderdaten.de/_flaggen/gl-flag.gif">
          <a:extLst>
            <a:ext uri="{FF2B5EF4-FFF2-40B4-BE49-F238E27FC236}">
              <a16:creationId xmlns:a16="http://schemas.microsoft.com/office/drawing/2014/main" id="{00000000-0008-0000-3100-000049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62000" y="146685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76</xdr:row>
      <xdr:rowOff>0</xdr:rowOff>
    </xdr:from>
    <xdr:ext cx="209550" cy="104775"/>
    <xdr:pic>
      <xdr:nvPicPr>
        <xdr:cNvPr id="74" name="Grafik 73" descr="http://www.laenderdaten.de/_flaggen/uk-flag.gif">
          <a:extLst>
            <a:ext uri="{FF2B5EF4-FFF2-40B4-BE49-F238E27FC236}">
              <a16:creationId xmlns:a16="http://schemas.microsoft.com/office/drawing/2014/main" id="{00000000-0008-0000-3100-00004A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62000" y="1485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77</xdr:row>
      <xdr:rowOff>0</xdr:rowOff>
    </xdr:from>
    <xdr:ext cx="209550" cy="142875"/>
    <xdr:pic>
      <xdr:nvPicPr>
        <xdr:cNvPr id="75" name="Grafik 74" descr="http://www.laenderdaten.de/_flaggen/gp-flag.gif">
          <a:extLst>
            <a:ext uri="{FF2B5EF4-FFF2-40B4-BE49-F238E27FC236}">
              <a16:creationId xmlns:a16="http://schemas.microsoft.com/office/drawing/2014/main" id="{00000000-0008-0000-3100-00004B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62000" y="1504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78</xdr:row>
      <xdr:rowOff>0</xdr:rowOff>
    </xdr:from>
    <xdr:ext cx="209550" cy="104775"/>
    <xdr:pic>
      <xdr:nvPicPr>
        <xdr:cNvPr id="76" name="Grafik 75" descr="http://www.laenderdaten.de/_flaggen/gq-flag.gif">
          <a:extLst>
            <a:ext uri="{FF2B5EF4-FFF2-40B4-BE49-F238E27FC236}">
              <a16:creationId xmlns:a16="http://schemas.microsoft.com/office/drawing/2014/main" id="{00000000-0008-0000-3100-00004C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62000" y="15240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79</xdr:row>
      <xdr:rowOff>0</xdr:rowOff>
    </xdr:from>
    <xdr:ext cx="209550" cy="142875"/>
    <xdr:pic>
      <xdr:nvPicPr>
        <xdr:cNvPr id="77" name="Grafik 76" descr="http://www.laenderdaten.de/_flaggen/gt-flag.gif">
          <a:extLst>
            <a:ext uri="{FF2B5EF4-FFF2-40B4-BE49-F238E27FC236}">
              <a16:creationId xmlns:a16="http://schemas.microsoft.com/office/drawing/2014/main" id="{00000000-0008-0000-3100-00004D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62000" y="15430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80</xdr:row>
      <xdr:rowOff>0</xdr:rowOff>
    </xdr:from>
    <xdr:ext cx="209550" cy="142875"/>
    <xdr:pic>
      <xdr:nvPicPr>
        <xdr:cNvPr id="78" name="Grafik 77" descr="http://www.laenderdaten.de/_flaggen/gk-flag.gif">
          <a:extLst>
            <a:ext uri="{FF2B5EF4-FFF2-40B4-BE49-F238E27FC236}">
              <a16:creationId xmlns:a16="http://schemas.microsoft.com/office/drawing/2014/main" id="{00000000-0008-0000-3100-00004E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62000" y="15621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0</xdr:rowOff>
    </xdr:from>
    <xdr:ext cx="209550" cy="142875"/>
    <xdr:pic>
      <xdr:nvPicPr>
        <xdr:cNvPr id="79" name="Grafik 78" descr="http://www.laenderdaten.de/_flaggen/gv-flag.gif">
          <a:extLst>
            <a:ext uri="{FF2B5EF4-FFF2-40B4-BE49-F238E27FC236}">
              <a16:creationId xmlns:a16="http://schemas.microsoft.com/office/drawing/2014/main" id="{00000000-0008-0000-3100-00004F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62000" y="15811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82</xdr:row>
      <xdr:rowOff>0</xdr:rowOff>
    </xdr:from>
    <xdr:ext cx="209550" cy="104775"/>
    <xdr:pic>
      <xdr:nvPicPr>
        <xdr:cNvPr id="80" name="Grafik 79" descr="http://www.laenderdaten.de/_flaggen/pu-flag.gif">
          <a:extLst>
            <a:ext uri="{FF2B5EF4-FFF2-40B4-BE49-F238E27FC236}">
              <a16:creationId xmlns:a16="http://schemas.microsoft.com/office/drawing/2014/main" id="{00000000-0008-0000-3100-000050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 y="1600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0</xdr:rowOff>
    </xdr:from>
    <xdr:ext cx="209550" cy="142875"/>
    <xdr:pic>
      <xdr:nvPicPr>
        <xdr:cNvPr id="81" name="Grafik 80" descr="http://www.laenderdaten.de/_flaggen/gy-flag.gif">
          <a:extLst>
            <a:ext uri="{FF2B5EF4-FFF2-40B4-BE49-F238E27FC236}">
              <a16:creationId xmlns:a16="http://schemas.microsoft.com/office/drawing/2014/main" id="{00000000-0008-0000-3100-000051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 y="1619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84</xdr:row>
      <xdr:rowOff>0</xdr:rowOff>
    </xdr:from>
    <xdr:ext cx="209550" cy="142875"/>
    <xdr:pic>
      <xdr:nvPicPr>
        <xdr:cNvPr id="82" name="Grafik 81" descr="http://www.laenderdaten.de/_flaggen/ha-flag.gif">
          <a:extLst>
            <a:ext uri="{FF2B5EF4-FFF2-40B4-BE49-F238E27FC236}">
              <a16:creationId xmlns:a16="http://schemas.microsoft.com/office/drawing/2014/main" id="{00000000-0008-0000-3100-000052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62000" y="1638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85</xdr:row>
      <xdr:rowOff>0</xdr:rowOff>
    </xdr:from>
    <xdr:ext cx="209550" cy="104775"/>
    <xdr:pic>
      <xdr:nvPicPr>
        <xdr:cNvPr id="83" name="Grafik 82" descr="http://www.laenderdaten.de/_flaggen/ho-flag.gif">
          <a:extLst>
            <a:ext uri="{FF2B5EF4-FFF2-40B4-BE49-F238E27FC236}">
              <a16:creationId xmlns:a16="http://schemas.microsoft.com/office/drawing/2014/main" id="{00000000-0008-0000-3100-000053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62000" y="1657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86</xdr:row>
      <xdr:rowOff>0</xdr:rowOff>
    </xdr:from>
    <xdr:ext cx="209550" cy="142875"/>
    <xdr:pic>
      <xdr:nvPicPr>
        <xdr:cNvPr id="84" name="Grafik 83" descr="http://www.laenderdaten.de/_flaggen/hk-flag.gif">
          <a:extLst>
            <a:ext uri="{FF2B5EF4-FFF2-40B4-BE49-F238E27FC236}">
              <a16:creationId xmlns:a16="http://schemas.microsoft.com/office/drawing/2014/main" id="{00000000-0008-0000-3100-000054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62000" y="1676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87</xdr:row>
      <xdr:rowOff>0</xdr:rowOff>
    </xdr:from>
    <xdr:ext cx="209550" cy="142875"/>
    <xdr:pic>
      <xdr:nvPicPr>
        <xdr:cNvPr id="85" name="Grafik 84" descr="http://www.laenderdaten.de/_flaggen/in-flag.gif">
          <a:extLst>
            <a:ext uri="{FF2B5EF4-FFF2-40B4-BE49-F238E27FC236}">
              <a16:creationId xmlns:a16="http://schemas.microsoft.com/office/drawing/2014/main" id="{00000000-0008-0000-3100-000055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62000" y="1695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88</xdr:row>
      <xdr:rowOff>0</xdr:rowOff>
    </xdr:from>
    <xdr:ext cx="209550" cy="142875"/>
    <xdr:pic>
      <xdr:nvPicPr>
        <xdr:cNvPr id="86" name="Grafik 85" descr="http://www.laenderdaten.de/_flaggen/id-flag.gif">
          <a:extLst>
            <a:ext uri="{FF2B5EF4-FFF2-40B4-BE49-F238E27FC236}">
              <a16:creationId xmlns:a16="http://schemas.microsoft.com/office/drawing/2014/main" id="{00000000-0008-0000-3100-000056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62000" y="1714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89</xdr:row>
      <xdr:rowOff>0</xdr:rowOff>
    </xdr:from>
    <xdr:ext cx="209550" cy="142875"/>
    <xdr:pic>
      <xdr:nvPicPr>
        <xdr:cNvPr id="87" name="Grafik 86" descr="http://www.laenderdaten.de/_flaggen/im-flag.gif">
          <a:extLst>
            <a:ext uri="{FF2B5EF4-FFF2-40B4-BE49-F238E27FC236}">
              <a16:creationId xmlns:a16="http://schemas.microsoft.com/office/drawing/2014/main" id="{00000000-0008-0000-3100-000057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2000" y="1733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90</xdr:row>
      <xdr:rowOff>0</xdr:rowOff>
    </xdr:from>
    <xdr:ext cx="209550" cy="142875"/>
    <xdr:pic>
      <xdr:nvPicPr>
        <xdr:cNvPr id="88" name="Grafik 87" descr="http://www.laenderdaten.de/_flaggen/iz-flag.gif">
          <a:extLst>
            <a:ext uri="{FF2B5EF4-FFF2-40B4-BE49-F238E27FC236}">
              <a16:creationId xmlns:a16="http://schemas.microsoft.com/office/drawing/2014/main" id="{00000000-0008-0000-3100-000058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62000" y="1752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91</xdr:row>
      <xdr:rowOff>0</xdr:rowOff>
    </xdr:from>
    <xdr:ext cx="209550" cy="114300"/>
    <xdr:pic>
      <xdr:nvPicPr>
        <xdr:cNvPr id="89" name="Grafik 88" descr="http://www.laenderdaten.de/_flaggen/ir-flag.gif">
          <a:extLst>
            <a:ext uri="{FF2B5EF4-FFF2-40B4-BE49-F238E27FC236}">
              <a16:creationId xmlns:a16="http://schemas.microsoft.com/office/drawing/2014/main" id="{00000000-0008-0000-3100-000059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2000" y="177165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92</xdr:row>
      <xdr:rowOff>0</xdr:rowOff>
    </xdr:from>
    <xdr:ext cx="209550" cy="104775"/>
    <xdr:pic>
      <xdr:nvPicPr>
        <xdr:cNvPr id="90" name="Grafik 89" descr="http://www.laenderdaten.de/_flaggen/ei-flag.gif">
          <a:extLst>
            <a:ext uri="{FF2B5EF4-FFF2-40B4-BE49-F238E27FC236}">
              <a16:creationId xmlns:a16="http://schemas.microsoft.com/office/drawing/2014/main" id="{00000000-0008-0000-3100-00005A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62000" y="1790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93</xdr:row>
      <xdr:rowOff>0</xdr:rowOff>
    </xdr:from>
    <xdr:ext cx="200025" cy="142875"/>
    <xdr:pic>
      <xdr:nvPicPr>
        <xdr:cNvPr id="91" name="Grafik 90" descr="http://www.laenderdaten.de/_flaggen/ic-flag.gif">
          <a:extLst>
            <a:ext uri="{FF2B5EF4-FFF2-40B4-BE49-F238E27FC236}">
              <a16:creationId xmlns:a16="http://schemas.microsoft.com/office/drawing/2014/main" id="{00000000-0008-0000-3100-00005B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62000" y="180975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94</xdr:row>
      <xdr:rowOff>0</xdr:rowOff>
    </xdr:from>
    <xdr:ext cx="200025" cy="142875"/>
    <xdr:pic>
      <xdr:nvPicPr>
        <xdr:cNvPr id="92" name="Grafik 91" descr="http://www.laenderdaten.de/_flaggen/is-flag.gif">
          <a:extLst>
            <a:ext uri="{FF2B5EF4-FFF2-40B4-BE49-F238E27FC236}">
              <a16:creationId xmlns:a16="http://schemas.microsoft.com/office/drawing/2014/main" id="{00000000-0008-0000-3100-00005C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2000" y="182880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95</xdr:row>
      <xdr:rowOff>0</xdr:rowOff>
    </xdr:from>
    <xdr:ext cx="209550" cy="142875"/>
    <xdr:pic>
      <xdr:nvPicPr>
        <xdr:cNvPr id="93" name="Grafik 92" descr="http://www.laenderdaten.de/_flaggen/it-flag.gif">
          <a:extLst>
            <a:ext uri="{FF2B5EF4-FFF2-40B4-BE49-F238E27FC236}">
              <a16:creationId xmlns:a16="http://schemas.microsoft.com/office/drawing/2014/main" id="{00000000-0008-0000-3100-00005D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2000" y="18478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96</xdr:row>
      <xdr:rowOff>0</xdr:rowOff>
    </xdr:from>
    <xdr:ext cx="209550" cy="104775"/>
    <xdr:pic>
      <xdr:nvPicPr>
        <xdr:cNvPr id="94" name="Grafik 93" descr="http://www.laenderdaten.de/_flaggen/jm-flag.gif">
          <a:extLst>
            <a:ext uri="{FF2B5EF4-FFF2-40B4-BE49-F238E27FC236}">
              <a16:creationId xmlns:a16="http://schemas.microsoft.com/office/drawing/2014/main" id="{00000000-0008-0000-3100-00005E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62000" y="1866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97</xdr:row>
      <xdr:rowOff>0</xdr:rowOff>
    </xdr:from>
    <xdr:ext cx="209550" cy="142875"/>
    <xdr:pic>
      <xdr:nvPicPr>
        <xdr:cNvPr id="95" name="Grafik 94" descr="http://www.laenderdaten.de/_flaggen/ja-flag.gif">
          <a:extLst>
            <a:ext uri="{FF2B5EF4-FFF2-40B4-BE49-F238E27FC236}">
              <a16:creationId xmlns:a16="http://schemas.microsoft.com/office/drawing/2014/main" id="{00000000-0008-0000-3100-00005F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62000" y="1885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98</xdr:row>
      <xdr:rowOff>0</xdr:rowOff>
    </xdr:from>
    <xdr:ext cx="209550" cy="142875"/>
    <xdr:pic>
      <xdr:nvPicPr>
        <xdr:cNvPr id="96" name="Grafik 95" descr="http://www.laenderdaten.de/_flaggen/ym-flag.gif">
          <a:extLst>
            <a:ext uri="{FF2B5EF4-FFF2-40B4-BE49-F238E27FC236}">
              <a16:creationId xmlns:a16="http://schemas.microsoft.com/office/drawing/2014/main" id="{00000000-0008-0000-3100-000060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62000" y="19050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209550" cy="123825"/>
    <xdr:pic>
      <xdr:nvPicPr>
        <xdr:cNvPr id="97" name="Grafik 96" descr="http://www.laenderdaten.de/_flaggen/je-flag.gif">
          <a:extLst>
            <a:ext uri="{FF2B5EF4-FFF2-40B4-BE49-F238E27FC236}">
              <a16:creationId xmlns:a16="http://schemas.microsoft.com/office/drawing/2014/main" id="{00000000-0008-0000-3100-000061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62000" y="19240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100</xdr:row>
      <xdr:rowOff>0</xdr:rowOff>
    </xdr:from>
    <xdr:ext cx="209550" cy="104775"/>
    <xdr:pic>
      <xdr:nvPicPr>
        <xdr:cNvPr id="98" name="Grafik 97" descr="http://www.laenderdaten.de/_flaggen/jo-flag.gif">
          <a:extLst>
            <a:ext uri="{FF2B5EF4-FFF2-40B4-BE49-F238E27FC236}">
              <a16:creationId xmlns:a16="http://schemas.microsoft.com/office/drawing/2014/main" id="{00000000-0008-0000-3100-000062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62000" y="19431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209550" cy="104775"/>
    <xdr:pic>
      <xdr:nvPicPr>
        <xdr:cNvPr id="99" name="Grafik 98" descr="http://www.laenderdaten.de/_flaggen/cj-flag.gif">
          <a:extLst>
            <a:ext uri="{FF2B5EF4-FFF2-40B4-BE49-F238E27FC236}">
              <a16:creationId xmlns:a16="http://schemas.microsoft.com/office/drawing/2014/main" id="{00000000-0008-0000-3100-000063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762000" y="19621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102</xdr:row>
      <xdr:rowOff>0</xdr:rowOff>
    </xdr:from>
    <xdr:ext cx="209550" cy="142875"/>
    <xdr:pic>
      <xdr:nvPicPr>
        <xdr:cNvPr id="100" name="Grafik 99" descr="http://www.laenderdaten.de/_flaggen/cb-flag.gif">
          <a:extLst>
            <a:ext uri="{FF2B5EF4-FFF2-40B4-BE49-F238E27FC236}">
              <a16:creationId xmlns:a16="http://schemas.microsoft.com/office/drawing/2014/main" id="{00000000-0008-0000-3100-000064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62000" y="19812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103</xdr:row>
      <xdr:rowOff>0</xdr:rowOff>
    </xdr:from>
    <xdr:ext cx="209550" cy="142875"/>
    <xdr:pic>
      <xdr:nvPicPr>
        <xdr:cNvPr id="101" name="Grafik 100" descr="http://www.laenderdaten.de/_flaggen/cm-flag.gif">
          <a:extLst>
            <a:ext uri="{FF2B5EF4-FFF2-40B4-BE49-F238E27FC236}">
              <a16:creationId xmlns:a16="http://schemas.microsoft.com/office/drawing/2014/main" id="{00000000-0008-0000-3100-000065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62000" y="2000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104</xdr:row>
      <xdr:rowOff>0</xdr:rowOff>
    </xdr:from>
    <xdr:ext cx="209550" cy="104775"/>
    <xdr:pic>
      <xdr:nvPicPr>
        <xdr:cNvPr id="102" name="Grafik 101" descr="http://www.laenderdaten.de/_flaggen/ca-flag.gif">
          <a:extLst>
            <a:ext uri="{FF2B5EF4-FFF2-40B4-BE49-F238E27FC236}">
              <a16:creationId xmlns:a16="http://schemas.microsoft.com/office/drawing/2014/main" id="{00000000-0008-0000-3100-000066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762000" y="20193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105</xdr:row>
      <xdr:rowOff>0</xdr:rowOff>
    </xdr:from>
    <xdr:ext cx="209550" cy="142875"/>
    <xdr:pic>
      <xdr:nvPicPr>
        <xdr:cNvPr id="103" name="Grafik 102" descr="http://www.laenderdaten.de/_flaggen/cv-flag.gif">
          <a:extLst>
            <a:ext uri="{FF2B5EF4-FFF2-40B4-BE49-F238E27FC236}">
              <a16:creationId xmlns:a16="http://schemas.microsoft.com/office/drawing/2014/main" id="{00000000-0008-0000-3100-000067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762000" y="20383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xdr:row>
      <xdr:rowOff>0</xdr:rowOff>
    </xdr:from>
    <xdr:ext cx="209550" cy="142875"/>
    <xdr:pic>
      <xdr:nvPicPr>
        <xdr:cNvPr id="104" name="Grafik 103" descr="http://www.laenderdaten.de/_flaggen/kz-flag.gif">
          <a:extLst>
            <a:ext uri="{FF2B5EF4-FFF2-40B4-BE49-F238E27FC236}">
              <a16:creationId xmlns:a16="http://schemas.microsoft.com/office/drawing/2014/main" id="{00000000-0008-0000-3100-000068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62000" y="2057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107</xdr:row>
      <xdr:rowOff>0</xdr:rowOff>
    </xdr:from>
    <xdr:ext cx="209550" cy="104775"/>
    <xdr:pic>
      <xdr:nvPicPr>
        <xdr:cNvPr id="105" name="Grafik 104" descr="http://www.laenderdaten.de/_flaggen/qa-flag.gif">
          <a:extLst>
            <a:ext uri="{FF2B5EF4-FFF2-40B4-BE49-F238E27FC236}">
              <a16:creationId xmlns:a16="http://schemas.microsoft.com/office/drawing/2014/main" id="{00000000-0008-0000-3100-000069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62000" y="20764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209550" cy="133350"/>
    <xdr:pic>
      <xdr:nvPicPr>
        <xdr:cNvPr id="106" name="Grafik 105" descr="http://www.laenderdaten.de/_flaggen/ke-flag.gif">
          <a:extLst>
            <a:ext uri="{FF2B5EF4-FFF2-40B4-BE49-F238E27FC236}">
              <a16:creationId xmlns:a16="http://schemas.microsoft.com/office/drawing/2014/main" id="{00000000-0008-0000-3100-00006A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62000" y="20955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109</xdr:row>
      <xdr:rowOff>0</xdr:rowOff>
    </xdr:from>
    <xdr:ext cx="209550" cy="142875"/>
    <xdr:pic>
      <xdr:nvPicPr>
        <xdr:cNvPr id="107" name="Grafik 106" descr="http://www.laenderdaten.de/_flaggen/kg-flag.gif">
          <a:extLst>
            <a:ext uri="{FF2B5EF4-FFF2-40B4-BE49-F238E27FC236}">
              <a16:creationId xmlns:a16="http://schemas.microsoft.com/office/drawing/2014/main" id="{00000000-0008-0000-3100-00006B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62000" y="2114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110</xdr:row>
      <xdr:rowOff>0</xdr:rowOff>
    </xdr:from>
    <xdr:ext cx="209550" cy="142875"/>
    <xdr:pic>
      <xdr:nvPicPr>
        <xdr:cNvPr id="108" name="Grafik 107" descr="http://www.laenderdaten.de/_flaggen/kr-flag.gif">
          <a:extLst>
            <a:ext uri="{FF2B5EF4-FFF2-40B4-BE49-F238E27FC236}">
              <a16:creationId xmlns:a16="http://schemas.microsoft.com/office/drawing/2014/main" id="{00000000-0008-0000-3100-00006C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762000" y="2133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111</xdr:row>
      <xdr:rowOff>0</xdr:rowOff>
    </xdr:from>
    <xdr:ext cx="209550" cy="142875"/>
    <xdr:pic>
      <xdr:nvPicPr>
        <xdr:cNvPr id="109" name="Grafik 108" descr="http://www.laenderdaten.de/_flaggen/co-flag.gif">
          <a:extLst>
            <a:ext uri="{FF2B5EF4-FFF2-40B4-BE49-F238E27FC236}">
              <a16:creationId xmlns:a16="http://schemas.microsoft.com/office/drawing/2014/main" id="{00000000-0008-0000-3100-00006D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62000" y="2152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112</xdr:row>
      <xdr:rowOff>0</xdr:rowOff>
    </xdr:from>
    <xdr:ext cx="209550" cy="142875"/>
    <xdr:pic>
      <xdr:nvPicPr>
        <xdr:cNvPr id="110" name="Grafik 109" descr="http://www.laenderdaten.de/_flaggen/cn-flag.gif">
          <a:extLst>
            <a:ext uri="{FF2B5EF4-FFF2-40B4-BE49-F238E27FC236}">
              <a16:creationId xmlns:a16="http://schemas.microsoft.com/office/drawing/2014/main" id="{00000000-0008-0000-3100-00006E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62000" y="21717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113</xdr:row>
      <xdr:rowOff>0</xdr:rowOff>
    </xdr:from>
    <xdr:ext cx="209550" cy="142875"/>
    <xdr:pic>
      <xdr:nvPicPr>
        <xdr:cNvPr id="111" name="Grafik 110" descr="http://www.laenderdaten.de/_flaggen/cf-flag.gif">
          <a:extLst>
            <a:ext uri="{FF2B5EF4-FFF2-40B4-BE49-F238E27FC236}">
              <a16:creationId xmlns:a16="http://schemas.microsoft.com/office/drawing/2014/main" id="{00000000-0008-0000-3100-00006F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762000" y="21907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114</xdr:row>
      <xdr:rowOff>0</xdr:rowOff>
    </xdr:from>
    <xdr:ext cx="209550" cy="142875"/>
    <xdr:pic>
      <xdr:nvPicPr>
        <xdr:cNvPr id="112" name="Grafik 111" descr="http://www.laenderdaten.de/_flaggen/cg-flag.gif">
          <a:extLst>
            <a:ext uri="{FF2B5EF4-FFF2-40B4-BE49-F238E27FC236}">
              <a16:creationId xmlns:a16="http://schemas.microsoft.com/office/drawing/2014/main" id="{00000000-0008-0000-3100-000070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62000" y="22098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115</xdr:row>
      <xdr:rowOff>0</xdr:rowOff>
    </xdr:from>
    <xdr:ext cx="209550" cy="104775"/>
    <xdr:pic>
      <xdr:nvPicPr>
        <xdr:cNvPr id="113" name="Grafik 112" descr="http://www.laenderdaten.de/_flaggen/kn-flag.gif">
          <a:extLst>
            <a:ext uri="{FF2B5EF4-FFF2-40B4-BE49-F238E27FC236}">
              <a16:creationId xmlns:a16="http://schemas.microsoft.com/office/drawing/2014/main" id="{00000000-0008-0000-3100-000071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762000" y="224980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116</xdr:row>
      <xdr:rowOff>0</xdr:rowOff>
    </xdr:from>
    <xdr:ext cx="209550" cy="142875"/>
    <xdr:pic>
      <xdr:nvPicPr>
        <xdr:cNvPr id="114" name="Grafik 113" descr="http://www.laenderdaten.de/_flaggen/ks-flag.gif">
          <a:extLst>
            <a:ext uri="{FF2B5EF4-FFF2-40B4-BE49-F238E27FC236}">
              <a16:creationId xmlns:a16="http://schemas.microsoft.com/office/drawing/2014/main" id="{00000000-0008-0000-3100-000072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762000" y="22898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117</xdr:row>
      <xdr:rowOff>0</xdr:rowOff>
    </xdr:from>
    <xdr:ext cx="209550" cy="133350"/>
    <xdr:pic>
      <xdr:nvPicPr>
        <xdr:cNvPr id="115" name="Grafik 114" descr="http://www.laenderdaten.de/_flaggen/kv-flag.gif">
          <a:extLst>
            <a:ext uri="{FF2B5EF4-FFF2-40B4-BE49-F238E27FC236}">
              <a16:creationId xmlns:a16="http://schemas.microsoft.com/office/drawing/2014/main" id="{00000000-0008-0000-3100-000073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762000" y="2308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118</xdr:row>
      <xdr:rowOff>0</xdr:rowOff>
    </xdr:from>
    <xdr:ext cx="209550" cy="104775"/>
    <xdr:pic>
      <xdr:nvPicPr>
        <xdr:cNvPr id="116" name="Grafik 115" descr="http://www.laenderdaten.de/_flaggen/hr-flag.gif">
          <a:extLst>
            <a:ext uri="{FF2B5EF4-FFF2-40B4-BE49-F238E27FC236}">
              <a16:creationId xmlns:a16="http://schemas.microsoft.com/office/drawing/2014/main" id="{00000000-0008-0000-3100-000074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762000" y="2327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119</xdr:row>
      <xdr:rowOff>0</xdr:rowOff>
    </xdr:from>
    <xdr:ext cx="209550" cy="104775"/>
    <xdr:pic>
      <xdr:nvPicPr>
        <xdr:cNvPr id="117" name="Grafik 116" descr="http://www.laenderdaten.de/_flaggen/cu-flag.gif">
          <a:extLst>
            <a:ext uri="{FF2B5EF4-FFF2-40B4-BE49-F238E27FC236}">
              <a16:creationId xmlns:a16="http://schemas.microsoft.com/office/drawing/2014/main" id="{00000000-0008-0000-3100-000075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762000" y="2346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120</xdr:row>
      <xdr:rowOff>0</xdr:rowOff>
    </xdr:from>
    <xdr:ext cx="209550" cy="104775"/>
    <xdr:pic>
      <xdr:nvPicPr>
        <xdr:cNvPr id="118" name="Grafik 117" descr="http://www.laenderdaten.de/_flaggen/ku-flag.gif">
          <a:extLst>
            <a:ext uri="{FF2B5EF4-FFF2-40B4-BE49-F238E27FC236}">
              <a16:creationId xmlns:a16="http://schemas.microsoft.com/office/drawing/2014/main" id="{00000000-0008-0000-3100-000076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762000" y="2366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121</xdr:row>
      <xdr:rowOff>0</xdr:rowOff>
    </xdr:from>
    <xdr:ext cx="209550" cy="142875"/>
    <xdr:pic>
      <xdr:nvPicPr>
        <xdr:cNvPr id="119" name="Grafik 118" descr="http://www.laenderdaten.de/_flaggen/la-flag.gif">
          <a:extLst>
            <a:ext uri="{FF2B5EF4-FFF2-40B4-BE49-F238E27FC236}">
              <a16:creationId xmlns:a16="http://schemas.microsoft.com/office/drawing/2014/main" id="{00000000-0008-0000-3100-00007700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762000" y="2385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122</xdr:row>
      <xdr:rowOff>0</xdr:rowOff>
    </xdr:from>
    <xdr:ext cx="209550" cy="133350"/>
    <xdr:pic>
      <xdr:nvPicPr>
        <xdr:cNvPr id="120" name="Grafik 119" descr="http://www.laenderdaten.de/_flaggen/lt-flag.gif">
          <a:extLst>
            <a:ext uri="{FF2B5EF4-FFF2-40B4-BE49-F238E27FC236}">
              <a16:creationId xmlns:a16="http://schemas.microsoft.com/office/drawing/2014/main" id="{00000000-0008-0000-3100-000078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762000" y="24041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123</xdr:row>
      <xdr:rowOff>0</xdr:rowOff>
    </xdr:from>
    <xdr:ext cx="209550" cy="104775"/>
    <xdr:pic>
      <xdr:nvPicPr>
        <xdr:cNvPr id="121" name="Grafik 120" descr="http://www.laenderdaten.de/_flaggen/lg-flag.gif">
          <a:extLst>
            <a:ext uri="{FF2B5EF4-FFF2-40B4-BE49-F238E27FC236}">
              <a16:creationId xmlns:a16="http://schemas.microsoft.com/office/drawing/2014/main" id="{00000000-0008-0000-3100-00007900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762000" y="2423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124</xdr:row>
      <xdr:rowOff>0</xdr:rowOff>
    </xdr:from>
    <xdr:ext cx="209550" cy="142875"/>
    <xdr:pic>
      <xdr:nvPicPr>
        <xdr:cNvPr id="122" name="Grafik 121" descr="http://www.laenderdaten.de/_flaggen/le-flag.gif">
          <a:extLst>
            <a:ext uri="{FF2B5EF4-FFF2-40B4-BE49-F238E27FC236}">
              <a16:creationId xmlns:a16="http://schemas.microsoft.com/office/drawing/2014/main" id="{00000000-0008-0000-3100-00007A00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762000" y="2442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125</xdr:row>
      <xdr:rowOff>0</xdr:rowOff>
    </xdr:from>
    <xdr:ext cx="209550" cy="104775"/>
    <xdr:pic>
      <xdr:nvPicPr>
        <xdr:cNvPr id="123" name="Grafik 122" descr="http://www.laenderdaten.de/_flaggen/li-flag.gif">
          <a:extLst>
            <a:ext uri="{FF2B5EF4-FFF2-40B4-BE49-F238E27FC236}">
              <a16:creationId xmlns:a16="http://schemas.microsoft.com/office/drawing/2014/main" id="{00000000-0008-0000-3100-00007B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762000" y="24612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0</xdr:rowOff>
    </xdr:from>
    <xdr:ext cx="209550" cy="104775"/>
    <xdr:pic>
      <xdr:nvPicPr>
        <xdr:cNvPr id="124" name="Grafik 123" descr="http://www.laenderdaten.de/_flaggen/ly-flag.gif">
          <a:extLst>
            <a:ext uri="{FF2B5EF4-FFF2-40B4-BE49-F238E27FC236}">
              <a16:creationId xmlns:a16="http://schemas.microsoft.com/office/drawing/2014/main" id="{00000000-0008-0000-3100-00007C00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762000" y="2480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127</xdr:row>
      <xdr:rowOff>0</xdr:rowOff>
    </xdr:from>
    <xdr:ext cx="209550" cy="142875"/>
    <xdr:pic>
      <xdr:nvPicPr>
        <xdr:cNvPr id="125" name="Grafik 124" descr="http://www.laenderdaten.de/_flaggen/ls-flag.gif">
          <a:extLst>
            <a:ext uri="{FF2B5EF4-FFF2-40B4-BE49-F238E27FC236}">
              <a16:creationId xmlns:a16="http://schemas.microsoft.com/office/drawing/2014/main" id="{00000000-0008-0000-3100-00007D0000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762000" y="24993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128</xdr:row>
      <xdr:rowOff>0</xdr:rowOff>
    </xdr:from>
    <xdr:ext cx="209550" cy="142875"/>
    <xdr:pic>
      <xdr:nvPicPr>
        <xdr:cNvPr id="126" name="Grafik 125" descr="http://www.laenderdaten.de/_flaggen/lh-flag.gif">
          <a:extLst>
            <a:ext uri="{FF2B5EF4-FFF2-40B4-BE49-F238E27FC236}">
              <a16:creationId xmlns:a16="http://schemas.microsoft.com/office/drawing/2014/main" id="{00000000-0008-0000-3100-00007E00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762000" y="2518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129</xdr:row>
      <xdr:rowOff>0</xdr:rowOff>
    </xdr:from>
    <xdr:ext cx="209550" cy="123825"/>
    <xdr:pic>
      <xdr:nvPicPr>
        <xdr:cNvPr id="127" name="Grafik 126" descr="http://www.laenderdaten.de/_flaggen/lu-flag.gif">
          <a:extLst>
            <a:ext uri="{FF2B5EF4-FFF2-40B4-BE49-F238E27FC236}">
              <a16:creationId xmlns:a16="http://schemas.microsoft.com/office/drawing/2014/main" id="{00000000-0008-0000-3100-00007F00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762000" y="25374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130</xdr:row>
      <xdr:rowOff>0</xdr:rowOff>
    </xdr:from>
    <xdr:ext cx="209550" cy="133350"/>
    <xdr:pic>
      <xdr:nvPicPr>
        <xdr:cNvPr id="128" name="Grafik 127" descr="http://www.laenderdaten.de/_flaggen/mc-flag.gif">
          <a:extLst>
            <a:ext uri="{FF2B5EF4-FFF2-40B4-BE49-F238E27FC236}">
              <a16:creationId xmlns:a16="http://schemas.microsoft.com/office/drawing/2014/main" id="{00000000-0008-0000-3100-00008000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62000" y="25565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131</xdr:row>
      <xdr:rowOff>0</xdr:rowOff>
    </xdr:from>
    <xdr:ext cx="209550" cy="142875"/>
    <xdr:pic>
      <xdr:nvPicPr>
        <xdr:cNvPr id="129" name="Grafik 128" descr="http://www.laenderdaten.de/_flaggen/ma-flag.gif">
          <a:extLst>
            <a:ext uri="{FF2B5EF4-FFF2-40B4-BE49-F238E27FC236}">
              <a16:creationId xmlns:a16="http://schemas.microsoft.com/office/drawing/2014/main" id="{00000000-0008-0000-3100-00008100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762000" y="2575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132</xdr:row>
      <xdr:rowOff>0</xdr:rowOff>
    </xdr:from>
    <xdr:ext cx="209550" cy="133350"/>
    <xdr:pic>
      <xdr:nvPicPr>
        <xdr:cNvPr id="130" name="Grafik 129" descr="http://www.laenderdaten.de/_flaggen/mi-flag.gif">
          <a:extLst>
            <a:ext uri="{FF2B5EF4-FFF2-40B4-BE49-F238E27FC236}">
              <a16:creationId xmlns:a16="http://schemas.microsoft.com/office/drawing/2014/main" id="{00000000-0008-0000-3100-00008200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762000" y="25946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209550" cy="104775"/>
    <xdr:pic>
      <xdr:nvPicPr>
        <xdr:cNvPr id="131" name="Grafik 130" descr="http://www.laenderdaten.de/_flaggen/my-flag.gif">
          <a:extLst>
            <a:ext uri="{FF2B5EF4-FFF2-40B4-BE49-F238E27FC236}">
              <a16:creationId xmlns:a16="http://schemas.microsoft.com/office/drawing/2014/main" id="{00000000-0008-0000-3100-00008300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762000" y="26136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134</xdr:row>
      <xdr:rowOff>0</xdr:rowOff>
    </xdr:from>
    <xdr:ext cx="209550" cy="133350"/>
    <xdr:pic>
      <xdr:nvPicPr>
        <xdr:cNvPr id="132" name="Grafik 131" descr="http://www.laenderdaten.de/_flaggen/mv-flag.gif">
          <a:extLst>
            <a:ext uri="{FF2B5EF4-FFF2-40B4-BE49-F238E27FC236}">
              <a16:creationId xmlns:a16="http://schemas.microsoft.com/office/drawing/2014/main" id="{00000000-0008-0000-3100-00008400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762000" y="26327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135</xdr:row>
      <xdr:rowOff>0</xdr:rowOff>
    </xdr:from>
    <xdr:ext cx="209550" cy="133350"/>
    <xdr:pic>
      <xdr:nvPicPr>
        <xdr:cNvPr id="133" name="Grafik 132" descr="http://www.laenderdaten.de/_flaggen/ml-flag.gif">
          <a:extLst>
            <a:ext uri="{FF2B5EF4-FFF2-40B4-BE49-F238E27FC236}">
              <a16:creationId xmlns:a16="http://schemas.microsoft.com/office/drawing/2014/main" id="{00000000-0008-0000-3100-00008500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762000" y="2651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136</xdr:row>
      <xdr:rowOff>0</xdr:rowOff>
    </xdr:from>
    <xdr:ext cx="209550" cy="114300"/>
    <xdr:pic>
      <xdr:nvPicPr>
        <xdr:cNvPr id="134" name="Grafik 133" descr="http://www.laenderdaten.de/_flaggen/mt-flag.gif">
          <a:extLst>
            <a:ext uri="{FF2B5EF4-FFF2-40B4-BE49-F238E27FC236}">
              <a16:creationId xmlns:a16="http://schemas.microsoft.com/office/drawing/2014/main" id="{00000000-0008-0000-3100-000086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762000" y="267081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137</xdr:row>
      <xdr:rowOff>0</xdr:rowOff>
    </xdr:from>
    <xdr:ext cx="209550" cy="133350"/>
    <xdr:pic>
      <xdr:nvPicPr>
        <xdr:cNvPr id="135" name="Grafik 134" descr="http://www.laenderdaten.de/_flaggen/mo-flag.gif">
          <a:extLst>
            <a:ext uri="{FF2B5EF4-FFF2-40B4-BE49-F238E27FC236}">
              <a16:creationId xmlns:a16="http://schemas.microsoft.com/office/drawing/2014/main" id="{00000000-0008-0000-3100-0000870000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762000" y="2689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138</xdr:row>
      <xdr:rowOff>0</xdr:rowOff>
    </xdr:from>
    <xdr:ext cx="209550" cy="104775"/>
    <xdr:pic>
      <xdr:nvPicPr>
        <xdr:cNvPr id="136" name="Grafik 135" descr="http://www.laenderdaten.de/_flaggen/rm-flag.gif">
          <a:extLst>
            <a:ext uri="{FF2B5EF4-FFF2-40B4-BE49-F238E27FC236}">
              <a16:creationId xmlns:a16="http://schemas.microsoft.com/office/drawing/2014/main" id="{00000000-0008-0000-3100-000088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762000" y="2708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139</xdr:row>
      <xdr:rowOff>0</xdr:rowOff>
    </xdr:from>
    <xdr:ext cx="209550" cy="142875"/>
    <xdr:pic>
      <xdr:nvPicPr>
        <xdr:cNvPr id="137" name="Grafik 136" descr="http://www.laenderdaten.de/_flaggen/mb-flag.gif">
          <a:extLst>
            <a:ext uri="{FF2B5EF4-FFF2-40B4-BE49-F238E27FC236}">
              <a16:creationId xmlns:a16="http://schemas.microsoft.com/office/drawing/2014/main" id="{00000000-0008-0000-3100-00008900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762000" y="2727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209550" cy="142875"/>
    <xdr:pic>
      <xdr:nvPicPr>
        <xdr:cNvPr id="138" name="Grafik 137" descr="http://www.laenderdaten.de/_flaggen/mr-flag.gif">
          <a:extLst>
            <a:ext uri="{FF2B5EF4-FFF2-40B4-BE49-F238E27FC236}">
              <a16:creationId xmlns:a16="http://schemas.microsoft.com/office/drawing/2014/main" id="{00000000-0008-0000-3100-00008A000000}"/>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762000" y="2747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141</xdr:row>
      <xdr:rowOff>0</xdr:rowOff>
    </xdr:from>
    <xdr:ext cx="209550" cy="142875"/>
    <xdr:pic>
      <xdr:nvPicPr>
        <xdr:cNvPr id="139" name="Grafik 138" descr="http://www.laenderdaten.de/_flaggen/mp-flag.gif">
          <a:extLst>
            <a:ext uri="{FF2B5EF4-FFF2-40B4-BE49-F238E27FC236}">
              <a16:creationId xmlns:a16="http://schemas.microsoft.com/office/drawing/2014/main" id="{00000000-0008-0000-3100-00008B00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762000" y="2766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142</xdr:row>
      <xdr:rowOff>0</xdr:rowOff>
    </xdr:from>
    <xdr:ext cx="209550" cy="142875"/>
    <xdr:pic>
      <xdr:nvPicPr>
        <xdr:cNvPr id="140" name="Grafik 139" descr="http://www.laenderdaten.de/_flaggen/mf-flag.gif">
          <a:extLst>
            <a:ext uri="{FF2B5EF4-FFF2-40B4-BE49-F238E27FC236}">
              <a16:creationId xmlns:a16="http://schemas.microsoft.com/office/drawing/2014/main" id="{00000000-0008-0000-3100-00008C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762000" y="27851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209550" cy="142875"/>
    <xdr:pic>
      <xdr:nvPicPr>
        <xdr:cNvPr id="141" name="Grafik 140" descr="http://www.laenderdaten.de/_flaggen/mk-flag.gif">
          <a:extLst>
            <a:ext uri="{FF2B5EF4-FFF2-40B4-BE49-F238E27FC236}">
              <a16:creationId xmlns:a16="http://schemas.microsoft.com/office/drawing/2014/main" id="{00000000-0008-0000-3100-00008D00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762000" y="2804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144</xdr:row>
      <xdr:rowOff>0</xdr:rowOff>
    </xdr:from>
    <xdr:ext cx="209550" cy="104775"/>
    <xdr:pic>
      <xdr:nvPicPr>
        <xdr:cNvPr id="142" name="Grafik 141" descr="http://www.laenderdaten.de/_flaggen/mx-flag.gif">
          <a:extLst>
            <a:ext uri="{FF2B5EF4-FFF2-40B4-BE49-F238E27FC236}">
              <a16:creationId xmlns:a16="http://schemas.microsoft.com/office/drawing/2014/main" id="{00000000-0008-0000-3100-00008E00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762000" y="28232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145</xdr:row>
      <xdr:rowOff>0</xdr:rowOff>
    </xdr:from>
    <xdr:ext cx="209550" cy="114300"/>
    <xdr:pic>
      <xdr:nvPicPr>
        <xdr:cNvPr id="143" name="Grafik 142" descr="http://www.laenderdaten.de/_flaggen/mq-flag.gif">
          <a:extLst>
            <a:ext uri="{FF2B5EF4-FFF2-40B4-BE49-F238E27FC236}">
              <a16:creationId xmlns:a16="http://schemas.microsoft.com/office/drawing/2014/main" id="{00000000-0008-0000-3100-00008F00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762000" y="28422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146</xdr:row>
      <xdr:rowOff>0</xdr:rowOff>
    </xdr:from>
    <xdr:ext cx="209550" cy="123825"/>
    <xdr:pic>
      <xdr:nvPicPr>
        <xdr:cNvPr id="144" name="Grafik 143" descr="http://www.laenderdaten.de/_flaggen/fm-flag.gif">
          <a:extLst>
            <a:ext uri="{FF2B5EF4-FFF2-40B4-BE49-F238E27FC236}">
              <a16:creationId xmlns:a16="http://schemas.microsoft.com/office/drawing/2014/main" id="{00000000-0008-0000-3100-00009000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762000" y="28613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147</xdr:row>
      <xdr:rowOff>0</xdr:rowOff>
    </xdr:from>
    <xdr:ext cx="209550" cy="104775"/>
    <xdr:pic>
      <xdr:nvPicPr>
        <xdr:cNvPr id="145" name="Grafik 144" descr="http://www.laenderdaten.de/_flaggen/md-flag.gif">
          <a:extLst>
            <a:ext uri="{FF2B5EF4-FFF2-40B4-BE49-F238E27FC236}">
              <a16:creationId xmlns:a16="http://schemas.microsoft.com/office/drawing/2014/main" id="{00000000-0008-0000-3100-000091000000}"/>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762000" y="28803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148</xdr:row>
      <xdr:rowOff>0</xdr:rowOff>
    </xdr:from>
    <xdr:ext cx="209550" cy="142875"/>
    <xdr:pic>
      <xdr:nvPicPr>
        <xdr:cNvPr id="146" name="Grafik 145" descr="http://www.laenderdaten.de/_flaggen/mn-flag.gif">
          <a:extLst>
            <a:ext uri="{FF2B5EF4-FFF2-40B4-BE49-F238E27FC236}">
              <a16:creationId xmlns:a16="http://schemas.microsoft.com/office/drawing/2014/main" id="{00000000-0008-0000-3100-000092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762000" y="2899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xdr:row>
      <xdr:rowOff>0</xdr:rowOff>
    </xdr:from>
    <xdr:ext cx="209550" cy="104775"/>
    <xdr:pic>
      <xdr:nvPicPr>
        <xdr:cNvPr id="147" name="Grafik 146" descr="http://www.laenderdaten.de/_flaggen/mg-flag.gif">
          <a:extLst>
            <a:ext uri="{FF2B5EF4-FFF2-40B4-BE49-F238E27FC236}">
              <a16:creationId xmlns:a16="http://schemas.microsoft.com/office/drawing/2014/main" id="{00000000-0008-0000-3100-00009300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762000" y="2918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150</xdr:row>
      <xdr:rowOff>0</xdr:rowOff>
    </xdr:from>
    <xdr:ext cx="209550" cy="104775"/>
    <xdr:pic>
      <xdr:nvPicPr>
        <xdr:cNvPr id="148" name="Grafik 147" descr="http://www.laenderdaten.de/_flaggen/mj-flag.gif">
          <a:extLst>
            <a:ext uri="{FF2B5EF4-FFF2-40B4-BE49-F238E27FC236}">
              <a16:creationId xmlns:a16="http://schemas.microsoft.com/office/drawing/2014/main" id="{00000000-0008-0000-3100-00009400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762000" y="2937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151</xdr:row>
      <xdr:rowOff>0</xdr:rowOff>
    </xdr:from>
    <xdr:ext cx="209550" cy="104775"/>
    <xdr:pic>
      <xdr:nvPicPr>
        <xdr:cNvPr id="149" name="Grafik 148" descr="http://www.laenderdaten.de/_flaggen/mh-flag.gif">
          <a:extLst>
            <a:ext uri="{FF2B5EF4-FFF2-40B4-BE49-F238E27FC236}">
              <a16:creationId xmlns:a16="http://schemas.microsoft.com/office/drawing/2014/main" id="{00000000-0008-0000-3100-000095000000}"/>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762000" y="29565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152</xdr:row>
      <xdr:rowOff>0</xdr:rowOff>
    </xdr:from>
    <xdr:ext cx="209550" cy="142875"/>
    <xdr:pic>
      <xdr:nvPicPr>
        <xdr:cNvPr id="150" name="Grafik 149" descr="http://www.laenderdaten.de/_flaggen/mz-flag.gif">
          <a:extLst>
            <a:ext uri="{FF2B5EF4-FFF2-40B4-BE49-F238E27FC236}">
              <a16:creationId xmlns:a16="http://schemas.microsoft.com/office/drawing/2014/main" id="{00000000-0008-0000-3100-000096000000}"/>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62000" y="2975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153</xdr:row>
      <xdr:rowOff>0</xdr:rowOff>
    </xdr:from>
    <xdr:ext cx="209550" cy="114300"/>
    <xdr:pic>
      <xdr:nvPicPr>
        <xdr:cNvPr id="151" name="Grafik 150" descr="http://www.laenderdaten.de/_flaggen/bm-flag.gif">
          <a:extLst>
            <a:ext uri="{FF2B5EF4-FFF2-40B4-BE49-F238E27FC236}">
              <a16:creationId xmlns:a16="http://schemas.microsoft.com/office/drawing/2014/main" id="{00000000-0008-0000-3100-00009700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762000" y="29946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154</xdr:row>
      <xdr:rowOff>0</xdr:rowOff>
    </xdr:from>
    <xdr:ext cx="209550" cy="142875"/>
    <xdr:pic>
      <xdr:nvPicPr>
        <xdr:cNvPr id="152" name="Grafik 151" descr="http://www.laenderdaten.de/_flaggen/wa-flag.gif">
          <a:extLst>
            <a:ext uri="{FF2B5EF4-FFF2-40B4-BE49-F238E27FC236}">
              <a16:creationId xmlns:a16="http://schemas.microsoft.com/office/drawing/2014/main" id="{00000000-0008-0000-3100-000098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762000" y="30137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155</xdr:row>
      <xdr:rowOff>0</xdr:rowOff>
    </xdr:from>
    <xdr:ext cx="209550" cy="104775"/>
    <xdr:pic>
      <xdr:nvPicPr>
        <xdr:cNvPr id="153" name="Grafik 152" descr="http://www.laenderdaten.de/_flaggen/nr-flag.gif">
          <a:extLst>
            <a:ext uri="{FF2B5EF4-FFF2-40B4-BE49-F238E27FC236}">
              <a16:creationId xmlns:a16="http://schemas.microsoft.com/office/drawing/2014/main" id="{00000000-0008-0000-3100-000099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762000" y="30327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156</xdr:row>
      <xdr:rowOff>0</xdr:rowOff>
    </xdr:from>
    <xdr:ext cx="104775" cy="142875"/>
    <xdr:pic>
      <xdr:nvPicPr>
        <xdr:cNvPr id="154" name="Grafik 153" descr="http://www.laenderdaten.de/_flaggen/np-flag.gif">
          <a:extLst>
            <a:ext uri="{FF2B5EF4-FFF2-40B4-BE49-F238E27FC236}">
              <a16:creationId xmlns:a16="http://schemas.microsoft.com/office/drawing/2014/main" id="{00000000-0008-0000-3100-00009A000000}"/>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762000" y="30518100"/>
          <a:ext cx="1047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157</xdr:row>
      <xdr:rowOff>0</xdr:rowOff>
    </xdr:from>
    <xdr:ext cx="209550" cy="142875"/>
    <xdr:pic>
      <xdr:nvPicPr>
        <xdr:cNvPr id="155" name="Grafik 154" descr="http://www.laenderdaten.de/_flaggen/nc-flag.gif">
          <a:extLst>
            <a:ext uri="{FF2B5EF4-FFF2-40B4-BE49-F238E27FC236}">
              <a16:creationId xmlns:a16="http://schemas.microsoft.com/office/drawing/2014/main" id="{00000000-0008-0000-3100-00009B00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762000" y="3070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158</xdr:row>
      <xdr:rowOff>0</xdr:rowOff>
    </xdr:from>
    <xdr:ext cx="209550" cy="104775"/>
    <xdr:pic>
      <xdr:nvPicPr>
        <xdr:cNvPr id="156" name="Grafik 155" descr="http://www.laenderdaten.de/_flaggen/nz-flag.gif">
          <a:extLst>
            <a:ext uri="{FF2B5EF4-FFF2-40B4-BE49-F238E27FC236}">
              <a16:creationId xmlns:a16="http://schemas.microsoft.com/office/drawing/2014/main" id="{00000000-0008-0000-3100-00009C00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762000" y="3089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159</xdr:row>
      <xdr:rowOff>0</xdr:rowOff>
    </xdr:from>
    <xdr:ext cx="209550" cy="104775"/>
    <xdr:pic>
      <xdr:nvPicPr>
        <xdr:cNvPr id="157" name="Grafik 156" descr="http://www.laenderdaten.de/_flaggen/nu-flag.gif">
          <a:extLst>
            <a:ext uri="{FF2B5EF4-FFF2-40B4-BE49-F238E27FC236}">
              <a16:creationId xmlns:a16="http://schemas.microsoft.com/office/drawing/2014/main" id="{00000000-0008-0000-3100-00009D00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762000" y="3108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160</xdr:row>
      <xdr:rowOff>0</xdr:rowOff>
    </xdr:from>
    <xdr:ext cx="209550" cy="142875"/>
    <xdr:pic>
      <xdr:nvPicPr>
        <xdr:cNvPr id="158" name="Grafik 157" descr="http://www.laenderdaten.de/_flaggen/nl-flag.gif">
          <a:extLst>
            <a:ext uri="{FF2B5EF4-FFF2-40B4-BE49-F238E27FC236}">
              <a16:creationId xmlns:a16="http://schemas.microsoft.com/office/drawing/2014/main" id="{00000000-0008-0000-3100-00009E00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762000" y="3128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161</xdr:row>
      <xdr:rowOff>0</xdr:rowOff>
    </xdr:from>
    <xdr:ext cx="209550" cy="133350"/>
    <xdr:pic>
      <xdr:nvPicPr>
        <xdr:cNvPr id="159" name="Grafik 158" descr="http://www.laenderdaten.de/_flaggen/ng-flag.gif">
          <a:extLst>
            <a:ext uri="{FF2B5EF4-FFF2-40B4-BE49-F238E27FC236}">
              <a16:creationId xmlns:a16="http://schemas.microsoft.com/office/drawing/2014/main" id="{00000000-0008-0000-3100-00009F00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762000" y="31470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162</xdr:row>
      <xdr:rowOff>0</xdr:rowOff>
    </xdr:from>
    <xdr:ext cx="209550" cy="104775"/>
    <xdr:pic>
      <xdr:nvPicPr>
        <xdr:cNvPr id="160" name="Grafik 159" descr="http://www.laenderdaten.de/_flaggen/ni-flag.gif">
          <a:extLst>
            <a:ext uri="{FF2B5EF4-FFF2-40B4-BE49-F238E27FC236}">
              <a16:creationId xmlns:a16="http://schemas.microsoft.com/office/drawing/2014/main" id="{00000000-0008-0000-3100-0000A0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762000" y="3166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09550" cy="104775"/>
    <xdr:pic>
      <xdr:nvPicPr>
        <xdr:cNvPr id="161" name="Grafik 160" descr="http://www.laenderdaten.de/_flaggen/ne-flag.gif">
          <a:extLst>
            <a:ext uri="{FF2B5EF4-FFF2-40B4-BE49-F238E27FC236}">
              <a16:creationId xmlns:a16="http://schemas.microsoft.com/office/drawing/2014/main" id="{00000000-0008-0000-3100-0000A100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762000" y="3185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164</xdr:row>
      <xdr:rowOff>0</xdr:rowOff>
    </xdr:from>
    <xdr:ext cx="209550" cy="123825"/>
    <xdr:pic>
      <xdr:nvPicPr>
        <xdr:cNvPr id="162" name="Grafik 161" descr="http://www.laenderdaten.de/_flaggen/cq-flag.gif">
          <a:extLst>
            <a:ext uri="{FF2B5EF4-FFF2-40B4-BE49-F238E27FC236}">
              <a16:creationId xmlns:a16="http://schemas.microsoft.com/office/drawing/2014/main" id="{00000000-0008-0000-3100-0000A2000000}"/>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762000" y="32042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165</xdr:row>
      <xdr:rowOff>0</xdr:rowOff>
    </xdr:from>
    <xdr:ext cx="219075" cy="142875"/>
    <xdr:pic>
      <xdr:nvPicPr>
        <xdr:cNvPr id="163" name="Grafik 162" descr="http://www.lexas.de/media/flaggen/nordzypern_mini.jpg">
          <a:extLst>
            <a:ext uri="{FF2B5EF4-FFF2-40B4-BE49-F238E27FC236}">
              <a16:creationId xmlns:a16="http://schemas.microsoft.com/office/drawing/2014/main" id="{00000000-0008-0000-3100-0000A3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762000" y="32232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166</xdr:row>
      <xdr:rowOff>0</xdr:rowOff>
    </xdr:from>
    <xdr:ext cx="209550" cy="104775"/>
    <xdr:pic>
      <xdr:nvPicPr>
        <xdr:cNvPr id="164" name="Grafik 163" descr="http://www.laenderdaten.de/_flaggen/nf-flag.gif">
          <a:extLst>
            <a:ext uri="{FF2B5EF4-FFF2-40B4-BE49-F238E27FC236}">
              <a16:creationId xmlns:a16="http://schemas.microsoft.com/office/drawing/2014/main" id="{00000000-0008-0000-3100-0000A4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762000" y="3242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167</xdr:row>
      <xdr:rowOff>0</xdr:rowOff>
    </xdr:from>
    <xdr:ext cx="200025" cy="142875"/>
    <xdr:pic>
      <xdr:nvPicPr>
        <xdr:cNvPr id="165" name="Grafik 164" descr="http://www.laenderdaten.de/_flaggen/no-flag.gif">
          <a:extLst>
            <a:ext uri="{FF2B5EF4-FFF2-40B4-BE49-F238E27FC236}">
              <a16:creationId xmlns:a16="http://schemas.microsoft.com/office/drawing/2014/main" id="{00000000-0008-0000-3100-0000A500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762000" y="32613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168</xdr:row>
      <xdr:rowOff>0</xdr:rowOff>
    </xdr:from>
    <xdr:ext cx="209550" cy="104775"/>
    <xdr:pic>
      <xdr:nvPicPr>
        <xdr:cNvPr id="166" name="Grafik 165" descr="http://www.laenderdaten.de/_flaggen/mu-flag.gif">
          <a:extLst>
            <a:ext uri="{FF2B5EF4-FFF2-40B4-BE49-F238E27FC236}">
              <a16:creationId xmlns:a16="http://schemas.microsoft.com/office/drawing/2014/main" id="{00000000-0008-0000-3100-0000A6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762000" y="3280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169</xdr:row>
      <xdr:rowOff>0</xdr:rowOff>
    </xdr:from>
    <xdr:ext cx="209550" cy="142875"/>
    <xdr:pic>
      <xdr:nvPicPr>
        <xdr:cNvPr id="167" name="Grafik 166" descr="http://www.laenderdaten.de/_flaggen/au-flag.gif">
          <a:extLst>
            <a:ext uri="{FF2B5EF4-FFF2-40B4-BE49-F238E27FC236}">
              <a16:creationId xmlns:a16="http://schemas.microsoft.com/office/drawing/2014/main" id="{00000000-0008-0000-3100-0000A7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762000" y="32994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170</xdr:row>
      <xdr:rowOff>0</xdr:rowOff>
    </xdr:from>
    <xdr:ext cx="209550" cy="142875"/>
    <xdr:pic>
      <xdr:nvPicPr>
        <xdr:cNvPr id="168" name="Grafik 167" descr="http://www.laenderdaten.de/_flaggen/pk-flag.gif">
          <a:extLst>
            <a:ext uri="{FF2B5EF4-FFF2-40B4-BE49-F238E27FC236}">
              <a16:creationId xmlns:a16="http://schemas.microsoft.com/office/drawing/2014/main" id="{00000000-0008-0000-3100-0000A800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762000" y="3318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171</xdr:row>
      <xdr:rowOff>0</xdr:rowOff>
    </xdr:from>
    <xdr:ext cx="209550" cy="142875"/>
    <xdr:pic>
      <xdr:nvPicPr>
        <xdr:cNvPr id="169" name="Grafik 168" descr="http://www.laenderdaten.de/_flaggen/ps-flag.gif">
          <a:extLst>
            <a:ext uri="{FF2B5EF4-FFF2-40B4-BE49-F238E27FC236}">
              <a16:creationId xmlns:a16="http://schemas.microsoft.com/office/drawing/2014/main" id="{00000000-0008-0000-3100-0000A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762000" y="3337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172</xdr:row>
      <xdr:rowOff>0</xdr:rowOff>
    </xdr:from>
    <xdr:ext cx="209550" cy="142875"/>
    <xdr:pic>
      <xdr:nvPicPr>
        <xdr:cNvPr id="170" name="Grafik 169" descr="http://www.laenderdaten.de/_flaggen/pm-flag.gif">
          <a:extLst>
            <a:ext uri="{FF2B5EF4-FFF2-40B4-BE49-F238E27FC236}">
              <a16:creationId xmlns:a16="http://schemas.microsoft.com/office/drawing/2014/main" id="{00000000-0008-0000-3100-0000AA00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762000" y="3356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173</xdr:row>
      <xdr:rowOff>0</xdr:rowOff>
    </xdr:from>
    <xdr:ext cx="200025" cy="142875"/>
    <xdr:pic>
      <xdr:nvPicPr>
        <xdr:cNvPr id="171" name="Grafik 170" descr="http://www.laenderdaten.de/_flaggen/pp-flag.gif">
          <a:extLst>
            <a:ext uri="{FF2B5EF4-FFF2-40B4-BE49-F238E27FC236}">
              <a16:creationId xmlns:a16="http://schemas.microsoft.com/office/drawing/2014/main" id="{00000000-0008-0000-3100-0000AB00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762000" y="33756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174</xdr:row>
      <xdr:rowOff>0</xdr:rowOff>
    </xdr:from>
    <xdr:ext cx="209550" cy="104775"/>
    <xdr:pic>
      <xdr:nvPicPr>
        <xdr:cNvPr id="172" name="Grafik 171" descr="http://www.laenderdaten.de/_flaggen/pa-flag.gif">
          <a:extLst>
            <a:ext uri="{FF2B5EF4-FFF2-40B4-BE49-F238E27FC236}">
              <a16:creationId xmlns:a16="http://schemas.microsoft.com/office/drawing/2014/main" id="{00000000-0008-0000-3100-0000AC00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762000" y="33947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175</xdr:row>
      <xdr:rowOff>0</xdr:rowOff>
    </xdr:from>
    <xdr:ext cx="209550" cy="133350"/>
    <xdr:pic>
      <xdr:nvPicPr>
        <xdr:cNvPr id="173" name="Grafik 172" descr="http://www.laenderdaten.de/_flaggen/pe-flag.gif">
          <a:extLst>
            <a:ext uri="{FF2B5EF4-FFF2-40B4-BE49-F238E27FC236}">
              <a16:creationId xmlns:a16="http://schemas.microsoft.com/office/drawing/2014/main" id="{00000000-0008-0000-3100-0000AD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762000" y="3413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176</xdr:row>
      <xdr:rowOff>0</xdr:rowOff>
    </xdr:from>
    <xdr:ext cx="209550" cy="104775"/>
    <xdr:pic>
      <xdr:nvPicPr>
        <xdr:cNvPr id="174" name="Grafik 173" descr="http://www.laenderdaten.de/_flaggen/rp-flag.gif">
          <a:extLst>
            <a:ext uri="{FF2B5EF4-FFF2-40B4-BE49-F238E27FC236}">
              <a16:creationId xmlns:a16="http://schemas.microsoft.com/office/drawing/2014/main" id="{00000000-0008-0000-3100-0000AE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762000" y="3432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177</xdr:row>
      <xdr:rowOff>0</xdr:rowOff>
    </xdr:from>
    <xdr:ext cx="209550" cy="104775"/>
    <xdr:pic>
      <xdr:nvPicPr>
        <xdr:cNvPr id="175" name="Grafik 174" descr="http://www.laenderdaten.de/_flaggen/pc-flag.gif">
          <a:extLst>
            <a:ext uri="{FF2B5EF4-FFF2-40B4-BE49-F238E27FC236}">
              <a16:creationId xmlns:a16="http://schemas.microsoft.com/office/drawing/2014/main" id="{00000000-0008-0000-3100-0000AF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762000" y="34518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178</xdr:row>
      <xdr:rowOff>0</xdr:rowOff>
    </xdr:from>
    <xdr:ext cx="209550" cy="133350"/>
    <xdr:pic>
      <xdr:nvPicPr>
        <xdr:cNvPr id="176" name="Grafik 175" descr="http://www.laenderdaten.de/_flaggen/pl-flag.gif">
          <a:extLst>
            <a:ext uri="{FF2B5EF4-FFF2-40B4-BE49-F238E27FC236}">
              <a16:creationId xmlns:a16="http://schemas.microsoft.com/office/drawing/2014/main" id="{00000000-0008-0000-3100-0000B0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762000" y="34709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179</xdr:row>
      <xdr:rowOff>0</xdr:rowOff>
    </xdr:from>
    <xdr:ext cx="209550" cy="142875"/>
    <xdr:pic>
      <xdr:nvPicPr>
        <xdr:cNvPr id="177" name="Grafik 176" descr="http://www.laenderdaten.de/_flaggen/po-flag.gif">
          <a:extLst>
            <a:ext uri="{FF2B5EF4-FFF2-40B4-BE49-F238E27FC236}">
              <a16:creationId xmlns:a16="http://schemas.microsoft.com/office/drawing/2014/main" id="{00000000-0008-0000-3100-0000B1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762000" y="3489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180</xdr:row>
      <xdr:rowOff>0</xdr:rowOff>
    </xdr:from>
    <xdr:ext cx="209550" cy="104775"/>
    <xdr:pic>
      <xdr:nvPicPr>
        <xdr:cNvPr id="178" name="Grafik 177" descr="http://www.laenderdaten.de/_flaggen/rq-flag.gif">
          <a:extLst>
            <a:ext uri="{FF2B5EF4-FFF2-40B4-BE49-F238E27FC236}">
              <a16:creationId xmlns:a16="http://schemas.microsoft.com/office/drawing/2014/main" id="{00000000-0008-0000-3100-0000B2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762000" y="3509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181</xdr:row>
      <xdr:rowOff>0</xdr:rowOff>
    </xdr:from>
    <xdr:ext cx="209550" cy="123825"/>
    <xdr:pic>
      <xdr:nvPicPr>
        <xdr:cNvPr id="179" name="Grafik 178" descr="http://www.laenderdaten.de/_flaggen/re-flag.gif">
          <a:extLst>
            <a:ext uri="{FF2B5EF4-FFF2-40B4-BE49-F238E27FC236}">
              <a16:creationId xmlns:a16="http://schemas.microsoft.com/office/drawing/2014/main" id="{00000000-0008-0000-3100-0000B3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762000" y="35280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182</xdr:row>
      <xdr:rowOff>0</xdr:rowOff>
    </xdr:from>
    <xdr:ext cx="209550" cy="95250"/>
    <xdr:pic>
      <xdr:nvPicPr>
        <xdr:cNvPr id="180" name="Grafik 179" descr="http://www.laenderdaten.de/_flaggen/rw-flag.gif">
          <a:extLst>
            <a:ext uri="{FF2B5EF4-FFF2-40B4-BE49-F238E27FC236}">
              <a16:creationId xmlns:a16="http://schemas.microsoft.com/office/drawing/2014/main" id="{00000000-0008-0000-3100-0000B4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762000" y="35471100"/>
          <a:ext cx="209550" cy="95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183</xdr:row>
      <xdr:rowOff>0</xdr:rowOff>
    </xdr:from>
    <xdr:ext cx="209550" cy="142875"/>
    <xdr:pic>
      <xdr:nvPicPr>
        <xdr:cNvPr id="181" name="Grafik 180" descr="http://www.laenderdaten.de/_flaggen/ro-flag.gif">
          <a:extLst>
            <a:ext uri="{FF2B5EF4-FFF2-40B4-BE49-F238E27FC236}">
              <a16:creationId xmlns:a16="http://schemas.microsoft.com/office/drawing/2014/main" id="{00000000-0008-0000-3100-0000B500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762000" y="3566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184</xdr:row>
      <xdr:rowOff>0</xdr:rowOff>
    </xdr:from>
    <xdr:ext cx="209550" cy="142875"/>
    <xdr:pic>
      <xdr:nvPicPr>
        <xdr:cNvPr id="182" name="Grafik 181" descr="http://www.laenderdaten.de/_flaggen/rs-flag.gif">
          <a:extLst>
            <a:ext uri="{FF2B5EF4-FFF2-40B4-BE49-F238E27FC236}">
              <a16:creationId xmlns:a16="http://schemas.microsoft.com/office/drawing/2014/main" id="{00000000-0008-0000-3100-0000B6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762000" y="3585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185</xdr:row>
      <xdr:rowOff>0</xdr:rowOff>
    </xdr:from>
    <xdr:ext cx="190500" cy="123825"/>
    <xdr:pic>
      <xdr:nvPicPr>
        <xdr:cNvPr id="183" name="Grafik 182" descr="http://www.laenderdaten.de/_flaggen/Saba.png">
          <a:extLst>
            <a:ext uri="{FF2B5EF4-FFF2-40B4-BE49-F238E27FC236}">
              <a16:creationId xmlns:a16="http://schemas.microsoft.com/office/drawing/2014/main" id="{00000000-0008-0000-3100-0000B700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762000" y="360426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186</xdr:row>
      <xdr:rowOff>0</xdr:rowOff>
    </xdr:from>
    <xdr:ext cx="209550" cy="142875"/>
    <xdr:pic>
      <xdr:nvPicPr>
        <xdr:cNvPr id="184" name="Grafik 183" descr="http://www.laenderdaten.de/_flaggen/bp-flag.gif">
          <a:extLst>
            <a:ext uri="{FF2B5EF4-FFF2-40B4-BE49-F238E27FC236}">
              <a16:creationId xmlns:a16="http://schemas.microsoft.com/office/drawing/2014/main" id="{00000000-0008-0000-3100-0000B800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762000" y="36233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187</xdr:row>
      <xdr:rowOff>0</xdr:rowOff>
    </xdr:from>
    <xdr:ext cx="209550" cy="133350"/>
    <xdr:pic>
      <xdr:nvPicPr>
        <xdr:cNvPr id="185" name="Grafik 184" descr="http://www.laenderdaten.de/_flaggen/za-flag.gif">
          <a:extLst>
            <a:ext uri="{FF2B5EF4-FFF2-40B4-BE49-F238E27FC236}">
              <a16:creationId xmlns:a16="http://schemas.microsoft.com/office/drawing/2014/main" id="{00000000-0008-0000-3100-0000B900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762000" y="36423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188</xdr:row>
      <xdr:rowOff>0</xdr:rowOff>
    </xdr:from>
    <xdr:ext cx="209550" cy="104775"/>
    <xdr:pic>
      <xdr:nvPicPr>
        <xdr:cNvPr id="186" name="Grafik 185" descr="http://www.laenderdaten.de/_flaggen/ws-flag.gif">
          <a:extLst>
            <a:ext uri="{FF2B5EF4-FFF2-40B4-BE49-F238E27FC236}">
              <a16:creationId xmlns:a16="http://schemas.microsoft.com/office/drawing/2014/main" id="{00000000-0008-0000-3100-0000B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762000" y="3661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189</xdr:row>
      <xdr:rowOff>0</xdr:rowOff>
    </xdr:from>
    <xdr:ext cx="209550" cy="133350"/>
    <xdr:pic>
      <xdr:nvPicPr>
        <xdr:cNvPr id="187" name="Grafik 186" descr="http://www.laenderdaten.de/_flaggen/sm-flag.gif">
          <a:extLst>
            <a:ext uri="{FF2B5EF4-FFF2-40B4-BE49-F238E27FC236}">
              <a16:creationId xmlns:a16="http://schemas.microsoft.com/office/drawing/2014/main" id="{00000000-0008-0000-3100-0000BB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762000" y="36804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190</xdr:row>
      <xdr:rowOff>0</xdr:rowOff>
    </xdr:from>
    <xdr:ext cx="209550" cy="104775"/>
    <xdr:pic>
      <xdr:nvPicPr>
        <xdr:cNvPr id="188" name="Grafik 187" descr="http://www.laenderdaten.de/_flaggen/tp-flag.gif">
          <a:extLst>
            <a:ext uri="{FF2B5EF4-FFF2-40B4-BE49-F238E27FC236}">
              <a16:creationId xmlns:a16="http://schemas.microsoft.com/office/drawing/2014/main" id="{00000000-0008-0000-3100-0000BC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762000" y="3699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191</xdr:row>
      <xdr:rowOff>0</xdr:rowOff>
    </xdr:from>
    <xdr:ext cx="209550" cy="142875"/>
    <xdr:pic>
      <xdr:nvPicPr>
        <xdr:cNvPr id="189" name="Grafik 188" descr="http://www.laenderdaten.de/_flaggen/sa-flag.gif">
          <a:extLst>
            <a:ext uri="{FF2B5EF4-FFF2-40B4-BE49-F238E27FC236}">
              <a16:creationId xmlns:a16="http://schemas.microsoft.com/office/drawing/2014/main" id="{00000000-0008-0000-3100-0000BD00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762000" y="37261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192</xdr:row>
      <xdr:rowOff>0</xdr:rowOff>
    </xdr:from>
    <xdr:ext cx="209550" cy="133350"/>
    <xdr:pic>
      <xdr:nvPicPr>
        <xdr:cNvPr id="190" name="Grafik 189" descr="http://www.laenderdaten.de/_flaggen/sw-flag.gif">
          <a:extLst>
            <a:ext uri="{FF2B5EF4-FFF2-40B4-BE49-F238E27FC236}">
              <a16:creationId xmlns:a16="http://schemas.microsoft.com/office/drawing/2014/main" id="{00000000-0008-0000-3100-0000BE00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762000" y="37452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193</xdr:row>
      <xdr:rowOff>0</xdr:rowOff>
    </xdr:from>
    <xdr:ext cx="142875" cy="142875"/>
    <xdr:pic>
      <xdr:nvPicPr>
        <xdr:cNvPr id="191" name="Grafik 190" descr="http://www.laenderdaten.de/_flaggen/sz-flag.gif">
          <a:extLst>
            <a:ext uri="{FF2B5EF4-FFF2-40B4-BE49-F238E27FC236}">
              <a16:creationId xmlns:a16="http://schemas.microsoft.com/office/drawing/2014/main" id="{00000000-0008-0000-3100-0000BF00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762000" y="376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194</xdr:row>
      <xdr:rowOff>0</xdr:rowOff>
    </xdr:from>
    <xdr:ext cx="209550" cy="142875"/>
    <xdr:pic>
      <xdr:nvPicPr>
        <xdr:cNvPr id="192" name="Grafik 191" descr="http://www.laenderdaten.de/_flaggen/sg-flag.gif">
          <a:extLst>
            <a:ext uri="{FF2B5EF4-FFF2-40B4-BE49-F238E27FC236}">
              <a16:creationId xmlns:a16="http://schemas.microsoft.com/office/drawing/2014/main" id="{00000000-0008-0000-3100-0000C000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762000" y="37833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195</xdr:row>
      <xdr:rowOff>0</xdr:rowOff>
    </xdr:from>
    <xdr:ext cx="209550" cy="104775"/>
    <xdr:pic>
      <xdr:nvPicPr>
        <xdr:cNvPr id="193" name="Grafik 192" descr="http://www.laenderdaten.de/_flaggen/ri-flag.gif">
          <a:extLst>
            <a:ext uri="{FF2B5EF4-FFF2-40B4-BE49-F238E27FC236}">
              <a16:creationId xmlns:a16="http://schemas.microsoft.com/office/drawing/2014/main" id="{00000000-0008-0000-3100-0000C100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762000" y="3802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196</xdr:row>
      <xdr:rowOff>0</xdr:rowOff>
    </xdr:from>
    <xdr:ext cx="209550" cy="104775"/>
    <xdr:pic>
      <xdr:nvPicPr>
        <xdr:cNvPr id="194" name="Grafik 193" descr="http://www.laenderdaten.de/_flaggen/se-flag.gif">
          <a:extLst>
            <a:ext uri="{FF2B5EF4-FFF2-40B4-BE49-F238E27FC236}">
              <a16:creationId xmlns:a16="http://schemas.microsoft.com/office/drawing/2014/main" id="{00000000-0008-0000-3100-0000C200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762000" y="38214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197</xdr:row>
      <xdr:rowOff>0</xdr:rowOff>
    </xdr:from>
    <xdr:ext cx="209550" cy="142875"/>
    <xdr:pic>
      <xdr:nvPicPr>
        <xdr:cNvPr id="195" name="Grafik 194" descr="http://www.laenderdaten.de/_flaggen/sl-flag.gif">
          <a:extLst>
            <a:ext uri="{FF2B5EF4-FFF2-40B4-BE49-F238E27FC236}">
              <a16:creationId xmlns:a16="http://schemas.microsoft.com/office/drawing/2014/main" id="{00000000-0008-0000-3100-0000C300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762000" y="38404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198</xdr:row>
      <xdr:rowOff>0</xdr:rowOff>
    </xdr:from>
    <xdr:ext cx="209550" cy="104775"/>
    <xdr:pic>
      <xdr:nvPicPr>
        <xdr:cNvPr id="196" name="Grafik 195" descr="http://www.laenderdaten.de/_flaggen/zi-flag.gif">
          <a:extLst>
            <a:ext uri="{FF2B5EF4-FFF2-40B4-BE49-F238E27FC236}">
              <a16:creationId xmlns:a16="http://schemas.microsoft.com/office/drawing/2014/main" id="{00000000-0008-0000-3100-0000C400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762000" y="38595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199</xdr:row>
      <xdr:rowOff>0</xdr:rowOff>
    </xdr:from>
    <xdr:ext cx="209550" cy="142875"/>
    <xdr:pic>
      <xdr:nvPicPr>
        <xdr:cNvPr id="197" name="Grafik 196" descr="http://www.laenderdaten.de/_flaggen/sn-flag.gif">
          <a:extLst>
            <a:ext uri="{FF2B5EF4-FFF2-40B4-BE49-F238E27FC236}">
              <a16:creationId xmlns:a16="http://schemas.microsoft.com/office/drawing/2014/main" id="{00000000-0008-0000-3100-0000C500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762000" y="38785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200</xdr:row>
      <xdr:rowOff>0</xdr:rowOff>
    </xdr:from>
    <xdr:ext cx="190500" cy="123825"/>
    <xdr:pic>
      <xdr:nvPicPr>
        <xdr:cNvPr id="198" name="Grafik 197" descr="http://www.laenderdaten.de/_flaggen/Sint_Eustatius.png">
          <a:extLst>
            <a:ext uri="{FF2B5EF4-FFF2-40B4-BE49-F238E27FC236}">
              <a16:creationId xmlns:a16="http://schemas.microsoft.com/office/drawing/2014/main" id="{00000000-0008-0000-3100-0000C600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762000" y="389763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201</xdr:row>
      <xdr:rowOff>0</xdr:rowOff>
    </xdr:from>
    <xdr:ext cx="190500" cy="123825"/>
    <xdr:pic>
      <xdr:nvPicPr>
        <xdr:cNvPr id="199" name="Grafik 198" descr="http://www.laenderdaten.de/_flaggen/Sint_Maarten.png">
          <a:extLst>
            <a:ext uri="{FF2B5EF4-FFF2-40B4-BE49-F238E27FC236}">
              <a16:creationId xmlns:a16="http://schemas.microsoft.com/office/drawing/2014/main" id="{00000000-0008-0000-3100-0000C700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762000" y="391668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202</xdr:row>
      <xdr:rowOff>0</xdr:rowOff>
    </xdr:from>
    <xdr:ext cx="209550" cy="133350"/>
    <xdr:pic>
      <xdr:nvPicPr>
        <xdr:cNvPr id="200" name="Grafik 199" descr="http://www.laenderdaten.de/_flaggen/lo-flag.gif">
          <a:extLst>
            <a:ext uri="{FF2B5EF4-FFF2-40B4-BE49-F238E27FC236}">
              <a16:creationId xmlns:a16="http://schemas.microsoft.com/office/drawing/2014/main" id="{00000000-0008-0000-3100-0000C800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762000" y="39357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203</xdr:row>
      <xdr:rowOff>0</xdr:rowOff>
    </xdr:from>
    <xdr:ext cx="209550" cy="104775"/>
    <xdr:pic>
      <xdr:nvPicPr>
        <xdr:cNvPr id="201" name="Grafik 200" descr="http://www.laenderdaten.de/_flaggen/si-flag.gif">
          <a:extLst>
            <a:ext uri="{FF2B5EF4-FFF2-40B4-BE49-F238E27FC236}">
              <a16:creationId xmlns:a16="http://schemas.microsoft.com/office/drawing/2014/main" id="{00000000-0008-0000-3100-0000C90000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762000" y="39547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204</xdr:row>
      <xdr:rowOff>0</xdr:rowOff>
    </xdr:from>
    <xdr:ext cx="209550" cy="133350"/>
    <xdr:pic>
      <xdr:nvPicPr>
        <xdr:cNvPr id="202" name="Grafik 201" descr="http://www.laenderdaten.de/_flaggen/so-flag.gif">
          <a:extLst>
            <a:ext uri="{FF2B5EF4-FFF2-40B4-BE49-F238E27FC236}">
              <a16:creationId xmlns:a16="http://schemas.microsoft.com/office/drawing/2014/main" id="{00000000-0008-0000-3100-0000CA00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762000" y="39738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205</xdr:row>
      <xdr:rowOff>0</xdr:rowOff>
    </xdr:from>
    <xdr:ext cx="209550" cy="142875"/>
    <xdr:pic>
      <xdr:nvPicPr>
        <xdr:cNvPr id="203" name="Grafik 202" descr="http://www.laenderdaten.de/_flaggen/sp-flag.gif">
          <a:extLst>
            <a:ext uri="{FF2B5EF4-FFF2-40B4-BE49-F238E27FC236}">
              <a16:creationId xmlns:a16="http://schemas.microsoft.com/office/drawing/2014/main" id="{00000000-0008-0000-3100-0000CB000000}"/>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762000" y="39928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xdr:row>
      <xdr:rowOff>0</xdr:rowOff>
    </xdr:from>
    <xdr:ext cx="209550" cy="123825"/>
    <xdr:pic>
      <xdr:nvPicPr>
        <xdr:cNvPr id="204" name="Grafik 203" descr="http://www.laenderdaten.de/_flaggen/sv-flag.gif">
          <a:extLst>
            <a:ext uri="{FF2B5EF4-FFF2-40B4-BE49-F238E27FC236}">
              <a16:creationId xmlns:a16="http://schemas.microsoft.com/office/drawing/2014/main" id="{00000000-0008-0000-3100-0000CC000000}"/>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762000" y="401193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xdr:row>
      <xdr:rowOff>0</xdr:rowOff>
    </xdr:from>
    <xdr:ext cx="209550" cy="104775"/>
    <xdr:pic>
      <xdr:nvPicPr>
        <xdr:cNvPr id="205" name="Grafik 204" descr="http://www.laenderdaten.de/_flaggen/ce-flag.gif">
          <a:extLst>
            <a:ext uri="{FF2B5EF4-FFF2-40B4-BE49-F238E27FC236}">
              <a16:creationId xmlns:a16="http://schemas.microsoft.com/office/drawing/2014/main" id="{00000000-0008-0000-3100-0000CD0000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762000" y="40309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208</xdr:row>
      <xdr:rowOff>0</xdr:rowOff>
    </xdr:from>
    <xdr:ext cx="209550" cy="142875"/>
    <xdr:pic>
      <xdr:nvPicPr>
        <xdr:cNvPr id="206" name="Grafik 205" descr="http://www.laenderdaten.de/_flaggen/fr-flag.gif">
          <a:extLst>
            <a:ext uri="{FF2B5EF4-FFF2-40B4-BE49-F238E27FC236}">
              <a16:creationId xmlns:a16="http://schemas.microsoft.com/office/drawing/2014/main" id="{00000000-0008-0000-3100-0000C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40500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209</xdr:row>
      <xdr:rowOff>0</xdr:rowOff>
    </xdr:from>
    <xdr:ext cx="209550" cy="104775"/>
    <xdr:pic>
      <xdr:nvPicPr>
        <xdr:cNvPr id="207" name="Grafik 206" descr="http://www.laenderdaten.de/_flaggen/sh-flag.gif">
          <a:extLst>
            <a:ext uri="{FF2B5EF4-FFF2-40B4-BE49-F238E27FC236}">
              <a16:creationId xmlns:a16="http://schemas.microsoft.com/office/drawing/2014/main" id="{00000000-0008-0000-3100-0000CF000000}"/>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762000" y="40690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210</xdr:row>
      <xdr:rowOff>0</xdr:rowOff>
    </xdr:from>
    <xdr:ext cx="209550" cy="142875"/>
    <xdr:pic>
      <xdr:nvPicPr>
        <xdr:cNvPr id="208" name="Grafik 207" descr="http://www.laenderdaten.de/_flaggen/sc-flag.gif">
          <a:extLst>
            <a:ext uri="{FF2B5EF4-FFF2-40B4-BE49-F238E27FC236}">
              <a16:creationId xmlns:a16="http://schemas.microsoft.com/office/drawing/2014/main" id="{00000000-0008-0000-3100-0000D0000000}"/>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762000" y="40881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211</xdr:row>
      <xdr:rowOff>0</xdr:rowOff>
    </xdr:from>
    <xdr:ext cx="209550" cy="104775"/>
    <xdr:pic>
      <xdr:nvPicPr>
        <xdr:cNvPr id="209" name="Grafik 208" descr="http://www.laenderdaten.de/_flaggen/st-flag.gif">
          <a:extLst>
            <a:ext uri="{FF2B5EF4-FFF2-40B4-BE49-F238E27FC236}">
              <a16:creationId xmlns:a16="http://schemas.microsoft.com/office/drawing/2014/main" id="{00000000-0008-0000-3100-0000D1000000}"/>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762000" y="41071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213</xdr:row>
      <xdr:rowOff>0</xdr:rowOff>
    </xdr:from>
    <xdr:ext cx="209550" cy="142875"/>
    <xdr:pic>
      <xdr:nvPicPr>
        <xdr:cNvPr id="210" name="Grafik 209" descr="http://www.laenderdaten.de/_flaggen/sb-flag.gif">
          <a:extLst>
            <a:ext uri="{FF2B5EF4-FFF2-40B4-BE49-F238E27FC236}">
              <a16:creationId xmlns:a16="http://schemas.microsoft.com/office/drawing/2014/main" id="{00000000-0008-0000-3100-0000D2000000}"/>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762000" y="41452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214</xdr:row>
      <xdr:rowOff>0</xdr:rowOff>
    </xdr:from>
    <xdr:ext cx="209550" cy="142875"/>
    <xdr:pic>
      <xdr:nvPicPr>
        <xdr:cNvPr id="211" name="Grafik 210" descr="http://www.laenderdaten.de/_flaggen/vc-flag.gif">
          <a:extLst>
            <a:ext uri="{FF2B5EF4-FFF2-40B4-BE49-F238E27FC236}">
              <a16:creationId xmlns:a16="http://schemas.microsoft.com/office/drawing/2014/main" id="{00000000-0008-0000-3100-0000D300000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762000" y="4171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215</xdr:row>
      <xdr:rowOff>0</xdr:rowOff>
    </xdr:from>
    <xdr:ext cx="209550" cy="123825"/>
    <xdr:pic>
      <xdr:nvPicPr>
        <xdr:cNvPr id="212" name="Grafik 211" descr="http://www.laenderdaten.de/_flaggen/sf-flag.gif">
          <a:extLst>
            <a:ext uri="{FF2B5EF4-FFF2-40B4-BE49-F238E27FC236}">
              <a16:creationId xmlns:a16="http://schemas.microsoft.com/office/drawing/2014/main" id="{00000000-0008-0000-3100-0000D400000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762000" y="41986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216</xdr:row>
      <xdr:rowOff>0</xdr:rowOff>
    </xdr:from>
    <xdr:ext cx="209550" cy="104775"/>
    <xdr:pic>
      <xdr:nvPicPr>
        <xdr:cNvPr id="213" name="Grafik 212" descr="http://www.laenderdaten.de/_flaggen/su-flag.gif">
          <a:extLst>
            <a:ext uri="{FF2B5EF4-FFF2-40B4-BE49-F238E27FC236}">
              <a16:creationId xmlns:a16="http://schemas.microsoft.com/office/drawing/2014/main" id="{00000000-0008-0000-3100-0000D5000000}"/>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762000" y="42176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217</xdr:row>
      <xdr:rowOff>0</xdr:rowOff>
    </xdr:from>
    <xdr:ext cx="209550" cy="104775"/>
    <xdr:pic>
      <xdr:nvPicPr>
        <xdr:cNvPr id="214" name="Grafik 213" descr="http://www.laenderdaten.de/_flaggen/sx-flag.gif">
          <a:extLst>
            <a:ext uri="{FF2B5EF4-FFF2-40B4-BE49-F238E27FC236}">
              <a16:creationId xmlns:a16="http://schemas.microsoft.com/office/drawing/2014/main" id="{00000000-0008-0000-3100-0000D6000000}"/>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762000" y="423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218</xdr:row>
      <xdr:rowOff>0</xdr:rowOff>
    </xdr:from>
    <xdr:ext cx="209550" cy="104775"/>
    <xdr:pic>
      <xdr:nvPicPr>
        <xdr:cNvPr id="215" name="Grafik 214" descr="http://www.laenderdaten.de/_flaggen/suedsudan.jpg">
          <a:extLst>
            <a:ext uri="{FF2B5EF4-FFF2-40B4-BE49-F238E27FC236}">
              <a16:creationId xmlns:a16="http://schemas.microsoft.com/office/drawing/2014/main" id="{00000000-0008-0000-3100-0000D7000000}"/>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762000" y="42767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219</xdr:row>
      <xdr:rowOff>0</xdr:rowOff>
    </xdr:from>
    <xdr:ext cx="209550" cy="142875"/>
    <xdr:pic>
      <xdr:nvPicPr>
        <xdr:cNvPr id="216" name="Grafik 215" descr="http://www.laenderdaten.de/_flaggen/ns-flag.gif">
          <a:extLst>
            <a:ext uri="{FF2B5EF4-FFF2-40B4-BE49-F238E27FC236}">
              <a16:creationId xmlns:a16="http://schemas.microsoft.com/office/drawing/2014/main" id="{00000000-0008-0000-3100-0000D8000000}"/>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762000" y="42957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220</xdr:row>
      <xdr:rowOff>0</xdr:rowOff>
    </xdr:from>
    <xdr:ext cx="209550" cy="133350"/>
    <xdr:pic>
      <xdr:nvPicPr>
        <xdr:cNvPr id="217" name="Grafik 216" descr="http://www.laenderdaten.de/_flaggen/wz-flag.gif">
          <a:extLst>
            <a:ext uri="{FF2B5EF4-FFF2-40B4-BE49-F238E27FC236}">
              <a16:creationId xmlns:a16="http://schemas.microsoft.com/office/drawing/2014/main" id="{00000000-0008-0000-3100-0000D900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762000" y="431482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221</xdr:row>
      <xdr:rowOff>0</xdr:rowOff>
    </xdr:from>
    <xdr:ext cx="209550" cy="133350"/>
    <xdr:pic>
      <xdr:nvPicPr>
        <xdr:cNvPr id="218" name="Grafik 217" descr="http://www.laenderdaten.de/_flaggen/sy-flag.gif">
          <a:extLst>
            <a:ext uri="{FF2B5EF4-FFF2-40B4-BE49-F238E27FC236}">
              <a16:creationId xmlns:a16="http://schemas.microsoft.com/office/drawing/2014/main" id="{00000000-0008-0000-3100-0000DA00000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762000" y="43338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222</xdr:row>
      <xdr:rowOff>0</xdr:rowOff>
    </xdr:from>
    <xdr:ext cx="209550" cy="104775"/>
    <xdr:pic>
      <xdr:nvPicPr>
        <xdr:cNvPr id="219" name="Grafik 218" descr="http://www.laenderdaten.de/_flaggen/ti-flag.gif">
          <a:extLst>
            <a:ext uri="{FF2B5EF4-FFF2-40B4-BE49-F238E27FC236}">
              <a16:creationId xmlns:a16="http://schemas.microsoft.com/office/drawing/2014/main" id="{00000000-0008-0000-3100-0000DB000000}"/>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762000" y="43529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223</xdr:row>
      <xdr:rowOff>0</xdr:rowOff>
    </xdr:from>
    <xdr:ext cx="209550" cy="142875"/>
    <xdr:pic>
      <xdr:nvPicPr>
        <xdr:cNvPr id="220" name="Grafik 219" descr="http://www.laenderdaten.de/_flaggen/tw-flag.gif">
          <a:extLst>
            <a:ext uri="{FF2B5EF4-FFF2-40B4-BE49-F238E27FC236}">
              <a16:creationId xmlns:a16="http://schemas.microsoft.com/office/drawing/2014/main" id="{00000000-0008-0000-3100-0000DC000000}"/>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762000" y="43719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224</xdr:row>
      <xdr:rowOff>0</xdr:rowOff>
    </xdr:from>
    <xdr:ext cx="209550" cy="142875"/>
    <xdr:pic>
      <xdr:nvPicPr>
        <xdr:cNvPr id="221" name="Grafik 220" descr="http://www.laenderdaten.de/_flaggen/tz-flag.gif">
          <a:extLst>
            <a:ext uri="{FF2B5EF4-FFF2-40B4-BE49-F238E27FC236}">
              <a16:creationId xmlns:a16="http://schemas.microsoft.com/office/drawing/2014/main" id="{00000000-0008-0000-3100-0000DD00000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762000" y="43910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225</xdr:row>
      <xdr:rowOff>0</xdr:rowOff>
    </xdr:from>
    <xdr:ext cx="209550" cy="133350"/>
    <xdr:pic>
      <xdr:nvPicPr>
        <xdr:cNvPr id="222" name="Grafik 221" descr="http://www.laenderdaten.de/_flaggen/th-flag.gif">
          <a:extLst>
            <a:ext uri="{FF2B5EF4-FFF2-40B4-BE49-F238E27FC236}">
              <a16:creationId xmlns:a16="http://schemas.microsoft.com/office/drawing/2014/main" id="{00000000-0008-0000-3100-0000DE000000}"/>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762000" y="44100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226</xdr:row>
      <xdr:rowOff>0</xdr:rowOff>
    </xdr:from>
    <xdr:ext cx="209550" cy="104775"/>
    <xdr:pic>
      <xdr:nvPicPr>
        <xdr:cNvPr id="223" name="Grafik 222" descr="http://www.laenderdaten.de/_flaggen/tt-flag.gif">
          <a:extLst>
            <a:ext uri="{FF2B5EF4-FFF2-40B4-BE49-F238E27FC236}">
              <a16:creationId xmlns:a16="http://schemas.microsoft.com/office/drawing/2014/main" id="{00000000-0008-0000-3100-0000DF00000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762000" y="44291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227</xdr:row>
      <xdr:rowOff>0</xdr:rowOff>
    </xdr:from>
    <xdr:ext cx="209550" cy="142875"/>
    <xdr:pic>
      <xdr:nvPicPr>
        <xdr:cNvPr id="224" name="Grafik 223" descr="http://www.laenderdaten.de/_flaggen/to-flag.gif">
          <a:extLst>
            <a:ext uri="{FF2B5EF4-FFF2-40B4-BE49-F238E27FC236}">
              <a16:creationId xmlns:a16="http://schemas.microsoft.com/office/drawing/2014/main" id="{00000000-0008-0000-3100-0000E000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762000" y="44481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228</xdr:row>
      <xdr:rowOff>0</xdr:rowOff>
    </xdr:from>
    <xdr:ext cx="209550" cy="104775"/>
    <xdr:pic>
      <xdr:nvPicPr>
        <xdr:cNvPr id="225" name="Grafik 224" descr="http://www.laenderdaten.de/_flaggen/tl-flag.gif">
          <a:extLst>
            <a:ext uri="{FF2B5EF4-FFF2-40B4-BE49-F238E27FC236}">
              <a16:creationId xmlns:a16="http://schemas.microsoft.com/office/drawing/2014/main" id="{00000000-0008-0000-3100-0000E100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762000" y="44672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229</xdr:row>
      <xdr:rowOff>0</xdr:rowOff>
    </xdr:from>
    <xdr:ext cx="209550" cy="104775"/>
    <xdr:pic>
      <xdr:nvPicPr>
        <xdr:cNvPr id="226" name="Grafik 225" descr="http://www.laenderdaten.de/_flaggen/tn-flag.gif">
          <a:extLst>
            <a:ext uri="{FF2B5EF4-FFF2-40B4-BE49-F238E27FC236}">
              <a16:creationId xmlns:a16="http://schemas.microsoft.com/office/drawing/2014/main" id="{00000000-0008-0000-3100-0000E200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762000" y="448627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230</xdr:row>
      <xdr:rowOff>0</xdr:rowOff>
    </xdr:from>
    <xdr:ext cx="209550" cy="123825"/>
    <xdr:pic>
      <xdr:nvPicPr>
        <xdr:cNvPr id="227" name="Grafik 226" descr="http://www.laenderdaten.de/_flaggen/td-flag.gif">
          <a:extLst>
            <a:ext uri="{FF2B5EF4-FFF2-40B4-BE49-F238E27FC236}">
              <a16:creationId xmlns:a16="http://schemas.microsoft.com/office/drawing/2014/main" id="{00000000-0008-0000-3100-0000E300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762000" y="450532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231</xdr:row>
      <xdr:rowOff>0</xdr:rowOff>
    </xdr:from>
    <xdr:ext cx="209550" cy="142875"/>
    <xdr:pic>
      <xdr:nvPicPr>
        <xdr:cNvPr id="228" name="Grafik 227" descr="http://www.laenderdaten.de/_flaggen/cd-flag.gif">
          <a:extLst>
            <a:ext uri="{FF2B5EF4-FFF2-40B4-BE49-F238E27FC236}">
              <a16:creationId xmlns:a16="http://schemas.microsoft.com/office/drawing/2014/main" id="{00000000-0008-0000-3100-0000E4000000}"/>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762000" y="45243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232</xdr:row>
      <xdr:rowOff>0</xdr:rowOff>
    </xdr:from>
    <xdr:ext cx="209550" cy="142875"/>
    <xdr:pic>
      <xdr:nvPicPr>
        <xdr:cNvPr id="229" name="Grafik 228" descr="http://www.laenderdaten.de/_flaggen/ez-flag.gif">
          <a:extLst>
            <a:ext uri="{FF2B5EF4-FFF2-40B4-BE49-F238E27FC236}">
              <a16:creationId xmlns:a16="http://schemas.microsoft.com/office/drawing/2014/main" id="{00000000-0008-0000-3100-0000E500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762000" y="45434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233</xdr:row>
      <xdr:rowOff>0</xdr:rowOff>
    </xdr:from>
    <xdr:ext cx="209550" cy="142875"/>
    <xdr:pic>
      <xdr:nvPicPr>
        <xdr:cNvPr id="230" name="Grafik 229" descr="http://www.laenderdaten.de/_flaggen/ts-flag.gif">
          <a:extLst>
            <a:ext uri="{FF2B5EF4-FFF2-40B4-BE49-F238E27FC236}">
              <a16:creationId xmlns:a16="http://schemas.microsoft.com/office/drawing/2014/main" id="{00000000-0008-0000-3100-0000E600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762000" y="457009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234</xdr:row>
      <xdr:rowOff>0</xdr:rowOff>
    </xdr:from>
    <xdr:ext cx="209550" cy="142875"/>
    <xdr:pic>
      <xdr:nvPicPr>
        <xdr:cNvPr id="231" name="Grafik 230" descr="http://www.laenderdaten.de/_flaggen/tu-flag.gif">
          <a:extLst>
            <a:ext uri="{FF2B5EF4-FFF2-40B4-BE49-F238E27FC236}">
              <a16:creationId xmlns:a16="http://schemas.microsoft.com/office/drawing/2014/main" id="{00000000-0008-0000-3100-0000E700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762000" y="458914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235</xdr:row>
      <xdr:rowOff>0</xdr:rowOff>
    </xdr:from>
    <xdr:ext cx="209550" cy="133350"/>
    <xdr:pic>
      <xdr:nvPicPr>
        <xdr:cNvPr id="232" name="Grafik 231" descr="http://www.laenderdaten.de/_flaggen/tx-flag.gif">
          <a:extLst>
            <a:ext uri="{FF2B5EF4-FFF2-40B4-BE49-F238E27FC236}">
              <a16:creationId xmlns:a16="http://schemas.microsoft.com/office/drawing/2014/main" id="{00000000-0008-0000-3100-0000E800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762000" y="460819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236</xdr:row>
      <xdr:rowOff>0</xdr:rowOff>
    </xdr:from>
    <xdr:ext cx="209550" cy="104775"/>
    <xdr:pic>
      <xdr:nvPicPr>
        <xdr:cNvPr id="233" name="Grafik 232" descr="http://www.laenderdaten.de/_flaggen/tk-flag.gif">
          <a:extLst>
            <a:ext uri="{FF2B5EF4-FFF2-40B4-BE49-F238E27FC236}">
              <a16:creationId xmlns:a16="http://schemas.microsoft.com/office/drawing/2014/main" id="{00000000-0008-0000-3100-0000E900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762000" y="462724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237</xdr:row>
      <xdr:rowOff>0</xdr:rowOff>
    </xdr:from>
    <xdr:ext cx="209550" cy="104775"/>
    <xdr:pic>
      <xdr:nvPicPr>
        <xdr:cNvPr id="234" name="Grafik 233" descr="http://www.laenderdaten.de/_flaggen/tv-flag.gif">
          <a:extLst>
            <a:ext uri="{FF2B5EF4-FFF2-40B4-BE49-F238E27FC236}">
              <a16:creationId xmlns:a16="http://schemas.microsoft.com/office/drawing/2014/main" id="{00000000-0008-0000-3100-0000EA00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762000" y="465391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238</xdr:row>
      <xdr:rowOff>0</xdr:rowOff>
    </xdr:from>
    <xdr:ext cx="209550" cy="123825"/>
    <xdr:pic>
      <xdr:nvPicPr>
        <xdr:cNvPr id="235" name="Grafik 234" descr="http://www.laenderdaten.de/_flaggen/ug-flag.gif">
          <a:extLst>
            <a:ext uri="{FF2B5EF4-FFF2-40B4-BE49-F238E27FC236}">
              <a16:creationId xmlns:a16="http://schemas.microsoft.com/office/drawing/2014/main" id="{00000000-0008-0000-3100-0000EB00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762000" y="467296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239</xdr:row>
      <xdr:rowOff>0</xdr:rowOff>
    </xdr:from>
    <xdr:ext cx="209550" cy="142875"/>
    <xdr:pic>
      <xdr:nvPicPr>
        <xdr:cNvPr id="236" name="Grafik 235" descr="http://www.laenderdaten.de/_flaggen/up-flag.gif">
          <a:extLst>
            <a:ext uri="{FF2B5EF4-FFF2-40B4-BE49-F238E27FC236}">
              <a16:creationId xmlns:a16="http://schemas.microsoft.com/office/drawing/2014/main" id="{00000000-0008-0000-3100-0000EC00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762000" y="46920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240</xdr:row>
      <xdr:rowOff>0</xdr:rowOff>
    </xdr:from>
    <xdr:ext cx="209550" cy="142875"/>
    <xdr:pic>
      <xdr:nvPicPr>
        <xdr:cNvPr id="237" name="Grafik 236" descr="http://www.laenderdaten.de/_flaggen/hu-flag.gif">
          <a:extLst>
            <a:ext uri="{FF2B5EF4-FFF2-40B4-BE49-F238E27FC236}">
              <a16:creationId xmlns:a16="http://schemas.microsoft.com/office/drawing/2014/main" id="{00000000-0008-0000-3100-0000ED00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762000" y="471106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241</xdr:row>
      <xdr:rowOff>0</xdr:rowOff>
    </xdr:from>
    <xdr:ext cx="209550" cy="142875"/>
    <xdr:pic>
      <xdr:nvPicPr>
        <xdr:cNvPr id="238" name="Grafik 237" descr="http://www.laenderdaten.de/_flaggen/uy-flag.gif">
          <a:extLst>
            <a:ext uri="{FF2B5EF4-FFF2-40B4-BE49-F238E27FC236}">
              <a16:creationId xmlns:a16="http://schemas.microsoft.com/office/drawing/2014/main" id="{00000000-0008-0000-3100-0000EE00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762000" y="47301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242</xdr:row>
      <xdr:rowOff>0</xdr:rowOff>
    </xdr:from>
    <xdr:ext cx="209550" cy="104775"/>
    <xdr:pic>
      <xdr:nvPicPr>
        <xdr:cNvPr id="239" name="Grafik 238" descr="http://www.laenderdaten.de/_flaggen/uz-flag.gif">
          <a:extLst>
            <a:ext uri="{FF2B5EF4-FFF2-40B4-BE49-F238E27FC236}">
              <a16:creationId xmlns:a16="http://schemas.microsoft.com/office/drawing/2014/main" id="{00000000-0008-0000-3100-0000EF00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762000" y="47491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243</xdr:row>
      <xdr:rowOff>0</xdr:rowOff>
    </xdr:from>
    <xdr:ext cx="209550" cy="114300"/>
    <xdr:pic>
      <xdr:nvPicPr>
        <xdr:cNvPr id="240" name="Grafik 239" descr="http://www.laenderdaten.de/_flaggen/nh-flag.gif">
          <a:extLst>
            <a:ext uri="{FF2B5EF4-FFF2-40B4-BE49-F238E27FC236}">
              <a16:creationId xmlns:a16="http://schemas.microsoft.com/office/drawing/2014/main" id="{00000000-0008-0000-3100-0000F000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762000" y="4768215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244</xdr:row>
      <xdr:rowOff>0</xdr:rowOff>
    </xdr:from>
    <xdr:ext cx="142875" cy="142875"/>
    <xdr:pic>
      <xdr:nvPicPr>
        <xdr:cNvPr id="241" name="Grafik 240" descr="http://www.laenderdaten.de/_flaggen/vt-flag.gif">
          <a:extLst>
            <a:ext uri="{FF2B5EF4-FFF2-40B4-BE49-F238E27FC236}">
              <a16:creationId xmlns:a16="http://schemas.microsoft.com/office/drawing/2014/main" id="{00000000-0008-0000-3100-0000F100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762000" y="47872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245</xdr:row>
      <xdr:rowOff>0</xdr:rowOff>
    </xdr:from>
    <xdr:ext cx="209550" cy="142875"/>
    <xdr:pic>
      <xdr:nvPicPr>
        <xdr:cNvPr id="242" name="Grafik 241" descr="http://www.laenderdaten.de/_flaggen/ve-flag.gif">
          <a:extLst>
            <a:ext uri="{FF2B5EF4-FFF2-40B4-BE49-F238E27FC236}">
              <a16:creationId xmlns:a16="http://schemas.microsoft.com/office/drawing/2014/main" id="{00000000-0008-0000-3100-0000F200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762000" y="48063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246</xdr:row>
      <xdr:rowOff>0</xdr:rowOff>
    </xdr:from>
    <xdr:ext cx="209550" cy="104775"/>
    <xdr:pic>
      <xdr:nvPicPr>
        <xdr:cNvPr id="243" name="Grafik 242" descr="http://www.laenderdaten.de/_flaggen/ae-flag.gif">
          <a:extLst>
            <a:ext uri="{FF2B5EF4-FFF2-40B4-BE49-F238E27FC236}">
              <a16:creationId xmlns:a16="http://schemas.microsoft.com/office/drawing/2014/main" id="{00000000-0008-0000-3100-0000F300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762000" y="48253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247</xdr:row>
      <xdr:rowOff>0</xdr:rowOff>
    </xdr:from>
    <xdr:ext cx="209550" cy="104775"/>
    <xdr:pic>
      <xdr:nvPicPr>
        <xdr:cNvPr id="244" name="Grafik 243" descr="http://www.laenderdaten.de/_flaggen/us-flag.gif">
          <a:extLst>
            <a:ext uri="{FF2B5EF4-FFF2-40B4-BE49-F238E27FC236}">
              <a16:creationId xmlns:a16="http://schemas.microsoft.com/office/drawing/2014/main" id="{00000000-0008-0000-3100-0000F4000000}"/>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762000" y="48520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248</xdr:row>
      <xdr:rowOff>0</xdr:rowOff>
    </xdr:from>
    <xdr:ext cx="209550" cy="142875"/>
    <xdr:pic>
      <xdr:nvPicPr>
        <xdr:cNvPr id="245" name="Grafik 244" descr="http://www.laenderdaten.de/_flaggen/vm-flag.gif">
          <a:extLst>
            <a:ext uri="{FF2B5EF4-FFF2-40B4-BE49-F238E27FC236}">
              <a16:creationId xmlns:a16="http://schemas.microsoft.com/office/drawing/2014/main" id="{00000000-0008-0000-3100-0000F500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762000" y="487108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249</xdr:row>
      <xdr:rowOff>0</xdr:rowOff>
    </xdr:from>
    <xdr:ext cx="209550" cy="142875"/>
    <xdr:pic>
      <xdr:nvPicPr>
        <xdr:cNvPr id="246" name="Grafik 245" descr="http://www.laenderdaten.de/_flaggen/wf-flag.gif">
          <a:extLst>
            <a:ext uri="{FF2B5EF4-FFF2-40B4-BE49-F238E27FC236}">
              <a16:creationId xmlns:a16="http://schemas.microsoft.com/office/drawing/2014/main" id="{00000000-0008-0000-3100-0000F600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762000" y="48901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250</xdr:row>
      <xdr:rowOff>0</xdr:rowOff>
    </xdr:from>
    <xdr:ext cx="209550" cy="104775"/>
    <xdr:pic>
      <xdr:nvPicPr>
        <xdr:cNvPr id="247" name="Grafik 246" descr="http://www.laenderdaten.de/_flaggen/kt-flag.gif">
          <a:extLst>
            <a:ext uri="{FF2B5EF4-FFF2-40B4-BE49-F238E27FC236}">
              <a16:creationId xmlns:a16="http://schemas.microsoft.com/office/drawing/2014/main" id="{00000000-0008-0000-3100-0000F700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762000" y="49091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251</xdr:row>
      <xdr:rowOff>0</xdr:rowOff>
    </xdr:from>
    <xdr:ext cx="209550" cy="104775"/>
    <xdr:pic>
      <xdr:nvPicPr>
        <xdr:cNvPr id="248" name="Grafik 247" descr="http://www.laenderdaten.de/_flaggen/Palaestina.png">
          <a:extLst>
            <a:ext uri="{FF2B5EF4-FFF2-40B4-BE49-F238E27FC236}">
              <a16:creationId xmlns:a16="http://schemas.microsoft.com/office/drawing/2014/main" id="{00000000-0008-0000-3100-0000F8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49282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252</xdr:row>
      <xdr:rowOff>0</xdr:rowOff>
    </xdr:from>
    <xdr:ext cx="209550" cy="104775"/>
    <xdr:pic>
      <xdr:nvPicPr>
        <xdr:cNvPr id="249" name="Grafik 248" descr="http://www.laenderdaten.de/_flaggen/Westsahara.png">
          <a:extLst>
            <a:ext uri="{FF2B5EF4-FFF2-40B4-BE49-F238E27FC236}">
              <a16:creationId xmlns:a16="http://schemas.microsoft.com/office/drawing/2014/main" id="{00000000-0008-0000-3100-0000F900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762000" y="49472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253</xdr:row>
      <xdr:rowOff>0</xdr:rowOff>
    </xdr:from>
    <xdr:ext cx="209550" cy="142875"/>
    <xdr:pic>
      <xdr:nvPicPr>
        <xdr:cNvPr id="250" name="Grafik 249" descr="http://www.laenderdaten.de/_flaggen/ct-flag.gif">
          <a:extLst>
            <a:ext uri="{FF2B5EF4-FFF2-40B4-BE49-F238E27FC236}">
              <a16:creationId xmlns:a16="http://schemas.microsoft.com/office/drawing/2014/main" id="{00000000-0008-0000-3100-0000FA00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762000" y="49663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254</xdr:row>
      <xdr:rowOff>0</xdr:rowOff>
    </xdr:from>
    <xdr:ext cx="209550" cy="123825"/>
    <xdr:pic>
      <xdr:nvPicPr>
        <xdr:cNvPr id="251" name="Grafik 250" descr="http://www.laenderdaten.de/_flaggen/cy-flag.gif">
          <a:extLst>
            <a:ext uri="{FF2B5EF4-FFF2-40B4-BE49-F238E27FC236}">
              <a16:creationId xmlns:a16="http://schemas.microsoft.com/office/drawing/2014/main" id="{00000000-0008-0000-3100-0000FB00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762000" y="499300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9525</xdr:colOff>
      <xdr:row>0</xdr:row>
      <xdr:rowOff>0</xdr:rowOff>
    </xdr:from>
    <xdr:ext cx="2247736" cy="833438"/>
    <xdr:pic>
      <xdr:nvPicPr>
        <xdr:cNvPr id="254" name="Grafik 253">
          <a:extLst>
            <a:ext uri="{FF2B5EF4-FFF2-40B4-BE49-F238E27FC236}">
              <a16:creationId xmlns:a16="http://schemas.microsoft.com/office/drawing/2014/main" id="{00000000-0008-0000-3100-0000FE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0</xdr:row>
      <xdr:rowOff>0</xdr:rowOff>
    </xdr:from>
    <xdr:ext cx="2247736" cy="833438"/>
    <xdr:pic>
      <xdr:nvPicPr>
        <xdr:cNvPr id="255" name="Grafik 254">
          <a:extLst>
            <a:ext uri="{FF2B5EF4-FFF2-40B4-BE49-F238E27FC236}">
              <a16:creationId xmlns:a16="http://schemas.microsoft.com/office/drawing/2014/main" id="{00000000-0008-0000-3100-0000FF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4</xdr:col>
      <xdr:colOff>152400</xdr:colOff>
      <xdr:row>0</xdr:row>
      <xdr:rowOff>180975</xdr:rowOff>
    </xdr:from>
    <xdr:to>
      <xdr:col>7</xdr:col>
      <xdr:colOff>476250</xdr:colOff>
      <xdr:row>1</xdr:row>
      <xdr:rowOff>6985</xdr:rowOff>
    </xdr:to>
    <xdr:pic>
      <xdr:nvPicPr>
        <xdr:cNvPr id="256" name="Picture 2">
          <a:extLst>
            <a:ext uri="{FF2B5EF4-FFF2-40B4-BE49-F238E27FC236}">
              <a16:creationId xmlns:a16="http://schemas.microsoft.com/office/drawing/2014/main" id="{00000000-0008-0000-3100-000000010000}"/>
            </a:ext>
          </a:extLst>
        </xdr:cNvPr>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3667125" y="180975"/>
          <a:ext cx="2609850" cy="4641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323850</xdr:colOff>
      <xdr:row>0</xdr:row>
      <xdr:rowOff>38100</xdr:rowOff>
    </xdr:from>
    <xdr:to>
      <xdr:col>9</xdr:col>
      <xdr:colOff>0</xdr:colOff>
      <xdr:row>2</xdr:row>
      <xdr:rowOff>89821</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8075" y="381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7</xdr:col>
      <xdr:colOff>542925</xdr:colOff>
      <xdr:row>1</xdr:row>
      <xdr:rowOff>133350</xdr:rowOff>
    </xdr:from>
    <xdr:to>
      <xdr:col>11</xdr:col>
      <xdr:colOff>0</xdr:colOff>
      <xdr:row>1</xdr:row>
      <xdr:rowOff>597535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00550" y="295275"/>
          <a:ext cx="2609850"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34</xdr:col>
      <xdr:colOff>19050</xdr:colOff>
      <xdr:row>1</xdr:row>
      <xdr:rowOff>171450</xdr:rowOff>
    </xdr:from>
    <xdr:to>
      <xdr:col>39</xdr:col>
      <xdr:colOff>438150</xdr:colOff>
      <xdr:row>2</xdr:row>
      <xdr:rowOff>16510</xdr:rowOff>
    </xdr:to>
    <xdr:pic>
      <xdr:nvPicPr>
        <xdr:cNvPr id="4" name="Picture 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58675" y="276225"/>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37</xdr:col>
      <xdr:colOff>328083</xdr:colOff>
      <xdr:row>1</xdr:row>
      <xdr:rowOff>179917</xdr:rowOff>
    </xdr:from>
    <xdr:to>
      <xdr:col>40</xdr:col>
      <xdr:colOff>651933</xdr:colOff>
      <xdr:row>2</xdr:row>
      <xdr:rowOff>40852</xdr:rowOff>
    </xdr:to>
    <xdr:pic>
      <xdr:nvPicPr>
        <xdr:cNvPr id="7" name="Picture 2">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61583" y="285750"/>
          <a:ext cx="2609850" cy="464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11</xdr:col>
      <xdr:colOff>33618</xdr:colOff>
      <xdr:row>1</xdr:row>
      <xdr:rowOff>123265</xdr:rowOff>
    </xdr:from>
    <xdr:to>
      <xdr:col>13</xdr:col>
      <xdr:colOff>615203</xdr:colOff>
      <xdr:row>2</xdr:row>
      <xdr:rowOff>15950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77" y="212912"/>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_daten%20oncobox/brust/&#228;nderungen%20excel-kb%20brust%20auditjahr%202015%20(1409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brust\eb_prostata-E1.1_spez%20xml-oncobox-A0%20(131128)%20-%20SBI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06_daten\08_projekte\projekt_1304%20xml-blackbox%20prostata\AKTUELLE%20DOKUMENTE\06_daten\08_projekte\projekt%20100726_blackbox%20eq\prostata\130108_asthenis\eb_prostata-E1.1%20daten%20(121127)%20-%20SD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cell r="C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B2"/>
      <sheetName val="HilfstabelleB3"/>
      <sheetName val="Kennzahlenbogen_(KB)"/>
      <sheetName val="Datenfelder-XML"/>
      <sheetName val="Hilfstabelle DatendefKB"/>
      <sheetName val="Datendefizite_KB"/>
      <sheetName val="Matrix"/>
      <sheetName val="Datendefizite_Matrix"/>
      <sheetName val="Berechnung2"/>
      <sheetName val="Berechnung3"/>
      <sheetName val="HilfstabelleM"/>
      <sheetName val="Datenquelle"/>
      <sheetName val="Berechnung1"/>
      <sheetName val="HilfstabelleSD"/>
      <sheetName val="HilfstabelleKB"/>
      <sheetName val="HilfstabelleD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Achieva</v>
          </cell>
        </row>
        <row r="82">
          <cell r="B82" t="str">
            <v>Keine Zusammenarbeit</v>
          </cell>
        </row>
        <row r="83">
          <cell r="B83" t="str">
            <v>Geringe / punktuelle Zusammenarbeit</v>
          </cell>
        </row>
        <row r="84">
          <cell r="B84" t="str">
            <v>Intensive / regelmäßige Zusammenarbeit</v>
          </cell>
        </row>
        <row r="85">
          <cell r="B85" t="str">
            <v>Tumordoku. liegt größtenteils beim Krebsregister</v>
          </cell>
        </row>
        <row r="94">
          <cell r="A94" t="str">
            <v>FAB-Z001</v>
          </cell>
        </row>
        <row r="95">
          <cell r="A95" t="str">
            <v>FAB-Z003</v>
          </cell>
        </row>
        <row r="96">
          <cell r="A96" t="str">
            <v>FAB-Z004-1</v>
          </cell>
        </row>
        <row r="97">
          <cell r="A97" t="str">
            <v>FAB-Z004-2</v>
          </cell>
        </row>
        <row r="98">
          <cell r="A98" t="str">
            <v>FAB-Z005</v>
          </cell>
        </row>
        <row r="99">
          <cell r="A99" t="str">
            <v>FAB-Z006</v>
          </cell>
        </row>
        <row r="100">
          <cell r="A100" t="str">
            <v>FAB-Z007-1</v>
          </cell>
        </row>
        <row r="101">
          <cell r="A101" t="str">
            <v>FAB-Z007-2</v>
          </cell>
        </row>
        <row r="102">
          <cell r="A102" t="str">
            <v>FAB-Z007-3</v>
          </cell>
        </row>
        <row r="103">
          <cell r="A103" t="str">
            <v>FAB-Z008-1</v>
          </cell>
        </row>
        <row r="104">
          <cell r="A104" t="str">
            <v>FAB-Z008-2</v>
          </cell>
        </row>
        <row r="105">
          <cell r="A105" t="str">
            <v>FAB-Z009</v>
          </cell>
        </row>
        <row r="106">
          <cell r="A106" t="str">
            <v>FAB-Z010</v>
          </cell>
        </row>
        <row r="107">
          <cell r="A107" t="str">
            <v>FAB-Z012-1</v>
          </cell>
        </row>
        <row r="108">
          <cell r="A108" t="str">
            <v>FAB-Z012-2</v>
          </cell>
        </row>
        <row r="109">
          <cell r="A109" t="str">
            <v>FAB-Z012-3</v>
          </cell>
        </row>
        <row r="110">
          <cell r="A110" t="str">
            <v>FAB-Z013</v>
          </cell>
        </row>
        <row r="111">
          <cell r="A111" t="str">
            <v>FAB-Z014</v>
          </cell>
        </row>
        <row r="112">
          <cell r="A112" t="str">
            <v>FAB-Z015-1</v>
          </cell>
        </row>
        <row r="113">
          <cell r="A113" t="str">
            <v>FAB-Z015-2</v>
          </cell>
        </row>
        <row r="114">
          <cell r="A114" t="str">
            <v>FAB-Z016</v>
          </cell>
        </row>
        <row r="115">
          <cell r="A115" t="str">
            <v>FAB-Z017</v>
          </cell>
        </row>
        <row r="116">
          <cell r="A116" t="str">
            <v>FAB-Z018-1</v>
          </cell>
        </row>
        <row r="117">
          <cell r="A117" t="str">
            <v>FAB-Z018-2</v>
          </cell>
        </row>
        <row r="118">
          <cell r="A118" t="str">
            <v>FAB-Z020</v>
          </cell>
        </row>
        <row r="119">
          <cell r="A119" t="str">
            <v>FAB-Z021</v>
          </cell>
        </row>
        <row r="120">
          <cell r="A120" t="str">
            <v>FAB-Z022</v>
          </cell>
        </row>
        <row r="121">
          <cell r="A121" t="str">
            <v>FAB-Z023-1</v>
          </cell>
        </row>
        <row r="122">
          <cell r="A122" t="str">
            <v>FAB-Z023-2</v>
          </cell>
        </row>
        <row r="123">
          <cell r="A123" t="str">
            <v>FAB-Z024</v>
          </cell>
        </row>
        <row r="124">
          <cell r="A124" t="str">
            <v>FAB-Z025-1</v>
          </cell>
        </row>
        <row r="125">
          <cell r="A125" t="str">
            <v>FAB-Z025-2</v>
          </cell>
        </row>
        <row r="126">
          <cell r="A126" t="str">
            <v>FAB-Z026</v>
          </cell>
        </row>
        <row r="127">
          <cell r="A127" t="str">
            <v>FAB-Z027</v>
          </cell>
        </row>
        <row r="128">
          <cell r="A128" t="str">
            <v>FAB-Z028-1</v>
          </cell>
        </row>
        <row r="129">
          <cell r="A129" t="str">
            <v>FAB-Z028-2</v>
          </cell>
        </row>
        <row r="130">
          <cell r="A130" t="str">
            <v>FAB-Z028-3</v>
          </cell>
        </row>
        <row r="131">
          <cell r="A131" t="str">
            <v>FAB-Z029</v>
          </cell>
        </row>
        <row r="132">
          <cell r="A132" t="str">
            <v>FAB-Z030-1</v>
          </cell>
        </row>
        <row r="133">
          <cell r="A133" t="str">
            <v>FAB-Z030-2</v>
          </cell>
        </row>
        <row r="134">
          <cell r="A134" t="str">
            <v>FAB-Z031</v>
          </cell>
        </row>
        <row r="135">
          <cell r="A135" t="str">
            <v>FAB-Z032</v>
          </cell>
        </row>
        <row r="136">
          <cell r="A136" t="str">
            <v>FAB-Z034</v>
          </cell>
        </row>
        <row r="137">
          <cell r="A137" t="str">
            <v>FAB-Z035</v>
          </cell>
        </row>
        <row r="138">
          <cell r="A138" t="str">
            <v>FAB-Z036-1</v>
          </cell>
        </row>
        <row r="139">
          <cell r="A139" t="str">
            <v>FAB-Z036-2</v>
          </cell>
        </row>
        <row r="140">
          <cell r="A140" t="str">
            <v>FAB-Z037</v>
          </cell>
        </row>
        <row r="141">
          <cell r="A141" t="str">
            <v>FAB-Z038</v>
          </cell>
        </row>
        <row r="142">
          <cell r="A142" t="str">
            <v>FAB-Z039-1</v>
          </cell>
        </row>
        <row r="143">
          <cell r="A143" t="str">
            <v>FAB-Z039-2</v>
          </cell>
        </row>
        <row r="144">
          <cell r="A144" t="str">
            <v>FAB-Z040</v>
          </cell>
        </row>
        <row r="145">
          <cell r="A145" t="str">
            <v>FAB-Z042</v>
          </cell>
        </row>
        <row r="146">
          <cell r="A146" t="str">
            <v>FAB-Z043</v>
          </cell>
        </row>
        <row r="147">
          <cell r="A147" t="str">
            <v>FAB-Z044</v>
          </cell>
        </row>
        <row r="148">
          <cell r="A148" t="str">
            <v>FAB-Z045</v>
          </cell>
        </row>
        <row r="149">
          <cell r="A149" t="str">
            <v>FAB-Z046</v>
          </cell>
        </row>
        <row r="150">
          <cell r="A150" t="str">
            <v>FAB-Z047</v>
          </cell>
        </row>
        <row r="151">
          <cell r="A151" t="str">
            <v>FAB-Z048</v>
          </cell>
        </row>
        <row r="152">
          <cell r="A152" t="str">
            <v>FAB-Z049</v>
          </cell>
        </row>
        <row r="153">
          <cell r="A153" t="str">
            <v>FAB-Z050</v>
          </cell>
        </row>
        <row r="154">
          <cell r="A154" t="str">
            <v>FAB-Z051</v>
          </cell>
        </row>
        <row r="155">
          <cell r="A155" t="str">
            <v>FAB-Z052</v>
          </cell>
        </row>
        <row r="156">
          <cell r="A156" t="str">
            <v>FAB-Z053</v>
          </cell>
        </row>
        <row r="157">
          <cell r="A157" t="str">
            <v>FAB-Z054</v>
          </cell>
        </row>
        <row r="158">
          <cell r="A158" t="str">
            <v>FAB-Z056</v>
          </cell>
        </row>
        <row r="159">
          <cell r="A159" t="str">
            <v>FAB-Z057</v>
          </cell>
        </row>
        <row r="160">
          <cell r="A160" t="str">
            <v>FAB-Z058</v>
          </cell>
        </row>
        <row r="161">
          <cell r="A161" t="str">
            <v>FAB-Z059</v>
          </cell>
        </row>
        <row r="162">
          <cell r="A162" t="str">
            <v>FAB-Z060-1</v>
          </cell>
        </row>
        <row r="163">
          <cell r="A163" t="str">
            <v>FAB-Z060-2</v>
          </cell>
        </row>
        <row r="164">
          <cell r="A164" t="str">
            <v>FAB-Z061</v>
          </cell>
        </row>
        <row r="165">
          <cell r="A165" t="str">
            <v>FAB-Z062-1</v>
          </cell>
        </row>
        <row r="166">
          <cell r="A166" t="str">
            <v>FAB-Z062-2</v>
          </cell>
        </row>
        <row r="167">
          <cell r="A167" t="str">
            <v>FAB-Z063</v>
          </cell>
        </row>
        <row r="168">
          <cell r="A168" t="str">
            <v>FAB-Z064-1</v>
          </cell>
        </row>
        <row r="169">
          <cell r="A169" t="str">
            <v>FAB-Z064-2</v>
          </cell>
        </row>
        <row r="170">
          <cell r="A170" t="str">
            <v>FAB-Z064-3</v>
          </cell>
        </row>
        <row r="171">
          <cell r="A171" t="str">
            <v>FAB-Z064-4</v>
          </cell>
        </row>
        <row r="172">
          <cell r="A172" t="str">
            <v>FAB-Z065</v>
          </cell>
        </row>
        <row r="173">
          <cell r="A173" t="str">
            <v>FAB-Z067</v>
          </cell>
        </row>
        <row r="174">
          <cell r="A174" t="str">
            <v>FAB-Z069</v>
          </cell>
        </row>
        <row r="175">
          <cell r="A175" t="str">
            <v>FAB-Z070</v>
          </cell>
        </row>
        <row r="176">
          <cell r="A176" t="str">
            <v>FAB-Z071-1</v>
          </cell>
        </row>
        <row r="177">
          <cell r="A177" t="str">
            <v>FAB-Z071-2</v>
          </cell>
        </row>
        <row r="178">
          <cell r="A178" t="str">
            <v>FAB-Z072</v>
          </cell>
        </row>
        <row r="179">
          <cell r="A179" t="str">
            <v>FAB-Z074</v>
          </cell>
        </row>
        <row r="180">
          <cell r="A180" t="str">
            <v>FAB-Z076</v>
          </cell>
        </row>
        <row r="181">
          <cell r="A181" t="str">
            <v>FAB-Z077-1</v>
          </cell>
        </row>
        <row r="182">
          <cell r="A182" t="str">
            <v>FAB-Z077-2</v>
          </cell>
        </row>
        <row r="183">
          <cell r="A183" t="str">
            <v>FAB-Z078-1</v>
          </cell>
        </row>
        <row r="184">
          <cell r="A184" t="str">
            <v>FAB-Z078-2</v>
          </cell>
        </row>
        <row r="185">
          <cell r="A185" t="str">
            <v>FAB-Z079</v>
          </cell>
        </row>
        <row r="186">
          <cell r="A186" t="str">
            <v>FAB-Z081</v>
          </cell>
        </row>
        <row r="187">
          <cell r="A187" t="str">
            <v>FAB-Z083-1</v>
          </cell>
        </row>
        <row r="188">
          <cell r="A188" t="str">
            <v>FAB-Z083-2</v>
          </cell>
        </row>
        <row r="189">
          <cell r="A189" t="str">
            <v>FAB-Z084</v>
          </cell>
        </row>
        <row r="190">
          <cell r="A190" t="str">
            <v>FAB-Z085</v>
          </cell>
        </row>
        <row r="191">
          <cell r="A191" t="str">
            <v>FAB-Z086-1</v>
          </cell>
        </row>
        <row r="192">
          <cell r="A192" t="str">
            <v>FAB-Z086-2</v>
          </cell>
        </row>
        <row r="193">
          <cell r="A193" t="str">
            <v>FAB-Z087-1</v>
          </cell>
        </row>
        <row r="194">
          <cell r="A194" t="str">
            <v>FAB-Z087-2</v>
          </cell>
        </row>
        <row r="195">
          <cell r="A195" t="str">
            <v>FAB-Z087-3</v>
          </cell>
        </row>
        <row r="196">
          <cell r="A196" t="str">
            <v>FAB-Z087-4</v>
          </cell>
        </row>
        <row r="197">
          <cell r="A197" t="str">
            <v>FAB-Z088</v>
          </cell>
        </row>
        <row r="198">
          <cell r="A198" t="str">
            <v>FAB-Z089</v>
          </cell>
        </row>
        <row r="199">
          <cell r="A199" t="str">
            <v>FAB-Z090</v>
          </cell>
        </row>
        <row r="200">
          <cell r="A200" t="str">
            <v>FAB-Z091</v>
          </cell>
        </row>
        <row r="201">
          <cell r="A201" t="str">
            <v>FAB-Z092</v>
          </cell>
        </row>
        <row r="202">
          <cell r="A202" t="str">
            <v>FAB-Z093</v>
          </cell>
        </row>
        <row r="203">
          <cell r="A203" t="str">
            <v>FAB-Z094</v>
          </cell>
        </row>
        <row r="204">
          <cell r="A204" t="str">
            <v>FAB-Z095-1</v>
          </cell>
        </row>
        <row r="205">
          <cell r="A205" t="str">
            <v>FAB-Z095-2</v>
          </cell>
        </row>
        <row r="206">
          <cell r="A206" t="str">
            <v>FAB-Z096-1</v>
          </cell>
        </row>
        <row r="207">
          <cell r="A207" t="str">
            <v>FAB-Z096-2</v>
          </cell>
        </row>
        <row r="208">
          <cell r="A208" t="str">
            <v>FAB-Z097</v>
          </cell>
        </row>
        <row r="209">
          <cell r="A209" t="str">
            <v>FAB-Z098-1</v>
          </cell>
        </row>
        <row r="210">
          <cell r="A210" t="str">
            <v>FAB-Z098-2</v>
          </cell>
        </row>
        <row r="211">
          <cell r="A211" t="str">
            <v>FAB-Z099</v>
          </cell>
        </row>
        <row r="212">
          <cell r="A212" t="str">
            <v>FAB-Z100</v>
          </cell>
        </row>
        <row r="213">
          <cell r="A213" t="str">
            <v>FAB-Z101</v>
          </cell>
        </row>
        <row r="214">
          <cell r="A214" t="str">
            <v>FAB-Z102</v>
          </cell>
        </row>
        <row r="215">
          <cell r="A215" t="str">
            <v>FAB-Z103</v>
          </cell>
        </row>
        <row r="216">
          <cell r="A216" t="str">
            <v>FAB-Z104</v>
          </cell>
        </row>
        <row r="217">
          <cell r="A217" t="str">
            <v>FAB-Z105-1</v>
          </cell>
        </row>
        <row r="218">
          <cell r="A218" t="str">
            <v>FAB-Z105-2</v>
          </cell>
        </row>
        <row r="219">
          <cell r="A219" t="str">
            <v>FAB-Z106-1</v>
          </cell>
        </row>
        <row r="220">
          <cell r="A220" t="str">
            <v>FAB-Z106-2</v>
          </cell>
        </row>
        <row r="221">
          <cell r="A221" t="str">
            <v>FAB-Z107</v>
          </cell>
        </row>
        <row r="222">
          <cell r="A222" t="str">
            <v>FAB-Z108</v>
          </cell>
        </row>
        <row r="223">
          <cell r="A223" t="str">
            <v>FAB-Z109</v>
          </cell>
        </row>
        <row r="224">
          <cell r="A224" t="str">
            <v>FAB-Z110-1</v>
          </cell>
        </row>
        <row r="225">
          <cell r="A225" t="str">
            <v>FAB-Z110-2</v>
          </cell>
        </row>
        <row r="226">
          <cell r="A226" t="str">
            <v>FAB-Z112</v>
          </cell>
        </row>
        <row r="227">
          <cell r="A227" t="str">
            <v>FAB-Z113</v>
          </cell>
        </row>
        <row r="228">
          <cell r="A228" t="str">
            <v>FAB-Z114</v>
          </cell>
        </row>
        <row r="229">
          <cell r="A229" t="str">
            <v>FAB-Z115-1</v>
          </cell>
        </row>
        <row r="230">
          <cell r="A230" t="str">
            <v>FAB-Z115-2</v>
          </cell>
        </row>
        <row r="231">
          <cell r="A231" t="str">
            <v>FAB-Z116-1</v>
          </cell>
        </row>
        <row r="232">
          <cell r="A232" t="str">
            <v>FAB-Z116-2</v>
          </cell>
        </row>
        <row r="233">
          <cell r="A233" t="str">
            <v>FAB-Z117</v>
          </cell>
        </row>
        <row r="234">
          <cell r="A234" t="str">
            <v>FAB-Z118</v>
          </cell>
        </row>
        <row r="235">
          <cell r="A235" t="str">
            <v>FAB-Z119</v>
          </cell>
        </row>
        <row r="236">
          <cell r="A236" t="str">
            <v>FAB-Z120</v>
          </cell>
        </row>
        <row r="237">
          <cell r="A237" t="str">
            <v>FAB-Z121</v>
          </cell>
        </row>
        <row r="238">
          <cell r="A238" t="str">
            <v>FAB-Z122</v>
          </cell>
        </row>
        <row r="239">
          <cell r="A239" t="str">
            <v>FAB-Z123</v>
          </cell>
        </row>
        <row r="240">
          <cell r="A240" t="str">
            <v>FAB-Z124</v>
          </cell>
        </row>
        <row r="241">
          <cell r="A241" t="str">
            <v>FAB-Z125-1</v>
          </cell>
        </row>
        <row r="242">
          <cell r="A242" t="str">
            <v>FAB-Z125-2</v>
          </cell>
        </row>
        <row r="243">
          <cell r="A243" t="str">
            <v>FAB-Z126-1</v>
          </cell>
        </row>
        <row r="244">
          <cell r="A244" t="str">
            <v>FAB-Z126-2</v>
          </cell>
        </row>
        <row r="245">
          <cell r="A245" t="str">
            <v>FAB-Z127</v>
          </cell>
        </row>
        <row r="246">
          <cell r="A246" t="str">
            <v>FAB-Z128</v>
          </cell>
        </row>
        <row r="247">
          <cell r="A247" t="str">
            <v>FAB-Z129</v>
          </cell>
        </row>
        <row r="248">
          <cell r="A248" t="str">
            <v>FAB-Z130</v>
          </cell>
        </row>
        <row r="249">
          <cell r="A249" t="str">
            <v>FAB-Z131</v>
          </cell>
        </row>
        <row r="250">
          <cell r="A250" t="str">
            <v>FAB-Z132-1</v>
          </cell>
        </row>
        <row r="251">
          <cell r="A251" t="str">
            <v>FAB-Z132-2</v>
          </cell>
        </row>
        <row r="252">
          <cell r="A252" t="str">
            <v>FAB-Z133</v>
          </cell>
        </row>
        <row r="253">
          <cell r="A253" t="str">
            <v>FAB-Z134-1</v>
          </cell>
        </row>
        <row r="254">
          <cell r="A254" t="str">
            <v>FAB-Z134-2</v>
          </cell>
        </row>
        <row r="255">
          <cell r="A255" t="str">
            <v>FAB-Z135-1</v>
          </cell>
        </row>
        <row r="256">
          <cell r="A256" t="str">
            <v>FAB-Z135-2</v>
          </cell>
        </row>
        <row r="257">
          <cell r="A257" t="str">
            <v>FAB-Z136</v>
          </cell>
        </row>
        <row r="258">
          <cell r="A258" t="str">
            <v>FAB-Z137-1</v>
          </cell>
        </row>
        <row r="259">
          <cell r="A259" t="str">
            <v>FAB-Z137-2</v>
          </cell>
        </row>
        <row r="260">
          <cell r="A260" t="str">
            <v>FAB-Z138</v>
          </cell>
        </row>
        <row r="261">
          <cell r="A261" t="str">
            <v>FAB-Z140-1</v>
          </cell>
        </row>
        <row r="262">
          <cell r="A262" t="str">
            <v>FAB-Z140-2</v>
          </cell>
        </row>
        <row r="263">
          <cell r="A263" t="str">
            <v>FAB-Z141</v>
          </cell>
        </row>
        <row r="264">
          <cell r="A264" t="str">
            <v>FAB-Z142</v>
          </cell>
        </row>
        <row r="265">
          <cell r="A265" t="str">
            <v>FAB-Z143</v>
          </cell>
        </row>
        <row r="266">
          <cell r="A266" t="str">
            <v>FAB-Z144</v>
          </cell>
        </row>
        <row r="267">
          <cell r="A267" t="str">
            <v>FAB-Z145</v>
          </cell>
        </row>
        <row r="268">
          <cell r="A268" t="str">
            <v>FAB-Z146</v>
          </cell>
        </row>
        <row r="269">
          <cell r="A269" t="str">
            <v>FAB-Z147-1</v>
          </cell>
        </row>
        <row r="270">
          <cell r="A270" t="str">
            <v>FAB-Z147-2</v>
          </cell>
        </row>
        <row r="271">
          <cell r="A271" t="str">
            <v>FAB-Z148-1</v>
          </cell>
        </row>
        <row r="272">
          <cell r="A272" t="str">
            <v>FAB-Z148-2</v>
          </cell>
        </row>
        <row r="273">
          <cell r="A273" t="str">
            <v>FAB-Z149</v>
          </cell>
        </row>
        <row r="274">
          <cell r="A274" t="str">
            <v>FAB-Z150</v>
          </cell>
        </row>
        <row r="275">
          <cell r="A275" t="str">
            <v>FAB-Z151-1</v>
          </cell>
        </row>
        <row r="276">
          <cell r="A276" t="str">
            <v>FAB-Z151-2</v>
          </cell>
        </row>
        <row r="277">
          <cell r="A277" t="str">
            <v>FAB-Z152-1</v>
          </cell>
        </row>
        <row r="278">
          <cell r="A278" t="str">
            <v>FAB-Z152-2</v>
          </cell>
        </row>
        <row r="279">
          <cell r="A279" t="str">
            <v>FAB-Z153</v>
          </cell>
        </row>
        <row r="280">
          <cell r="A280" t="str">
            <v>FAB-Z154-1</v>
          </cell>
        </row>
        <row r="281">
          <cell r="A281" t="str">
            <v>FAB-Z154-2</v>
          </cell>
        </row>
        <row r="282">
          <cell r="A282" t="str">
            <v>FAB-Z157</v>
          </cell>
        </row>
        <row r="283">
          <cell r="A283" t="str">
            <v>FAB-Z158</v>
          </cell>
        </row>
        <row r="284">
          <cell r="A284" t="str">
            <v>FAB-Z159-1</v>
          </cell>
        </row>
        <row r="285">
          <cell r="A285" t="str">
            <v>FAB-Z159-2</v>
          </cell>
        </row>
        <row r="286">
          <cell r="A286" t="str">
            <v>FAB-Z160</v>
          </cell>
        </row>
        <row r="287">
          <cell r="A287" t="str">
            <v>FAB-Z161</v>
          </cell>
        </row>
        <row r="288">
          <cell r="A288" t="str">
            <v>FAB-Z162</v>
          </cell>
        </row>
        <row r="289">
          <cell r="A289" t="str">
            <v>FAB-Z163</v>
          </cell>
        </row>
        <row r="290">
          <cell r="A290" t="str">
            <v>FAB-Z164</v>
          </cell>
        </row>
        <row r="291">
          <cell r="A291" t="str">
            <v>FAB-Z165-1</v>
          </cell>
        </row>
        <row r="292">
          <cell r="A292" t="str">
            <v>FAB-Z165-2</v>
          </cell>
        </row>
        <row r="293">
          <cell r="A293" t="str">
            <v>FAB-Z166</v>
          </cell>
        </row>
        <row r="294">
          <cell r="A294" t="str">
            <v>FAB-Z167</v>
          </cell>
        </row>
        <row r="295">
          <cell r="A295" t="str">
            <v>FAB-Z168</v>
          </cell>
        </row>
        <row r="296">
          <cell r="A296" t="str">
            <v>FAB-Z169</v>
          </cell>
        </row>
        <row r="297">
          <cell r="A297" t="str">
            <v>FAB-Z170</v>
          </cell>
        </row>
        <row r="298">
          <cell r="A298" t="str">
            <v>FAB-Z171</v>
          </cell>
        </row>
        <row r="299">
          <cell r="A299" t="str">
            <v>FAB-Z172</v>
          </cell>
        </row>
        <row r="300">
          <cell r="A300" t="str">
            <v>FAB-Z173</v>
          </cell>
        </row>
        <row r="301">
          <cell r="A301" t="str">
            <v>FAB-Z174</v>
          </cell>
        </row>
        <row r="302">
          <cell r="A302" t="str">
            <v>FAB-Z175</v>
          </cell>
        </row>
        <row r="303">
          <cell r="A303" t="str">
            <v>FAB-Z176</v>
          </cell>
        </row>
        <row r="304">
          <cell r="A304" t="str">
            <v>FAB-Z177-1</v>
          </cell>
        </row>
        <row r="305">
          <cell r="A305" t="str">
            <v>FAB-Z177-2</v>
          </cell>
        </row>
        <row r="306">
          <cell r="A306" t="str">
            <v>FAB-Z178</v>
          </cell>
        </row>
        <row r="307">
          <cell r="A307" t="str">
            <v>FAB-Z179</v>
          </cell>
        </row>
        <row r="308">
          <cell r="A308" t="str">
            <v>FAB-Z180</v>
          </cell>
        </row>
        <row r="309">
          <cell r="A309" t="str">
            <v>FAB-Z181</v>
          </cell>
        </row>
        <row r="310">
          <cell r="A310" t="str">
            <v>FAB-Z182</v>
          </cell>
        </row>
        <row r="311">
          <cell r="A311" t="str">
            <v>FAB-Z183</v>
          </cell>
        </row>
        <row r="312">
          <cell r="A312" t="str">
            <v>FAB-Z184</v>
          </cell>
        </row>
        <row r="313">
          <cell r="A313" t="str">
            <v>FAB-Z185</v>
          </cell>
        </row>
        <row r="314">
          <cell r="A314" t="str">
            <v>FAB-Z186</v>
          </cell>
        </row>
        <row r="315">
          <cell r="A315" t="str">
            <v>FAB-Z187</v>
          </cell>
        </row>
        <row r="316">
          <cell r="A316" t="str">
            <v>FAB-Z188</v>
          </cell>
        </row>
        <row r="317">
          <cell r="A317" t="str">
            <v>FAB-Z189</v>
          </cell>
        </row>
        <row r="318">
          <cell r="A318" t="str">
            <v>FAB-Z190</v>
          </cell>
        </row>
        <row r="319">
          <cell r="A319" t="str">
            <v>FAB-Z191-1</v>
          </cell>
        </row>
        <row r="320">
          <cell r="A320" t="str">
            <v>FAB-Z191-2</v>
          </cell>
        </row>
        <row r="321">
          <cell r="A321" t="str">
            <v>FAB-Z192</v>
          </cell>
        </row>
        <row r="322">
          <cell r="A322" t="str">
            <v>FAB-Z193</v>
          </cell>
        </row>
        <row r="323">
          <cell r="A323" t="str">
            <v>FAB-Z194-1</v>
          </cell>
        </row>
        <row r="324">
          <cell r="A324" t="str">
            <v>FAB-Z194-2</v>
          </cell>
        </row>
        <row r="325">
          <cell r="A325" t="str">
            <v>FAB-Z198</v>
          </cell>
        </row>
        <row r="326">
          <cell r="A326" t="str">
            <v>FAB-Z199</v>
          </cell>
        </row>
        <row r="327">
          <cell r="A327" t="str">
            <v>FAB-Z200</v>
          </cell>
        </row>
        <row r="328">
          <cell r="A328" t="str">
            <v>FAB-Z201-1</v>
          </cell>
        </row>
        <row r="329">
          <cell r="A329" t="str">
            <v>FAB-Z201-2</v>
          </cell>
        </row>
        <row r="330">
          <cell r="A330" t="str">
            <v>FAB-Z203-1</v>
          </cell>
        </row>
        <row r="331">
          <cell r="A331" t="str">
            <v>FAB-Z203-2</v>
          </cell>
        </row>
        <row r="332">
          <cell r="A332" t="str">
            <v>FAB-Z204</v>
          </cell>
        </row>
        <row r="333">
          <cell r="A333" t="str">
            <v>FAB-Z205-1</v>
          </cell>
        </row>
        <row r="334">
          <cell r="A334" t="str">
            <v>FAB-Z205-2</v>
          </cell>
        </row>
        <row r="335">
          <cell r="A335" t="str">
            <v>FAB-Z206</v>
          </cell>
        </row>
        <row r="336">
          <cell r="A336" t="str">
            <v>FAB-Z207</v>
          </cell>
        </row>
        <row r="337">
          <cell r="A337" t="str">
            <v>FAB-Z209</v>
          </cell>
        </row>
        <row r="338">
          <cell r="A338" t="str">
            <v>FAB-Z210</v>
          </cell>
        </row>
        <row r="339">
          <cell r="A339" t="str">
            <v>FAB-Z211</v>
          </cell>
        </row>
        <row r="340">
          <cell r="A340" t="str">
            <v>FAB-Z212</v>
          </cell>
        </row>
        <row r="341">
          <cell r="A341" t="str">
            <v>FAB-Z213</v>
          </cell>
        </row>
        <row r="342">
          <cell r="A342" t="str">
            <v>FAB-Z214</v>
          </cell>
        </row>
        <row r="343">
          <cell r="A343" t="str">
            <v>FAB-Z215</v>
          </cell>
        </row>
        <row r="344">
          <cell r="A344" t="str">
            <v>FAB-Z219</v>
          </cell>
        </row>
        <row r="345">
          <cell r="A345" t="str">
            <v>FAB-Z220</v>
          </cell>
        </row>
        <row r="346">
          <cell r="A346" t="str">
            <v>FAB-Z221</v>
          </cell>
        </row>
        <row r="347">
          <cell r="A347" t="str">
            <v>FAB-Z222</v>
          </cell>
        </row>
        <row r="348">
          <cell r="A348" t="str">
            <v>FAB-Z223</v>
          </cell>
        </row>
        <row r="349">
          <cell r="A349" t="str">
            <v>FAB-Z224</v>
          </cell>
        </row>
        <row r="350">
          <cell r="A350" t="str">
            <v>FAB-Z225</v>
          </cell>
        </row>
        <row r="351">
          <cell r="A351" t="str">
            <v>FAB-Z226</v>
          </cell>
        </row>
        <row r="352">
          <cell r="A352" t="str">
            <v>FAB-Z227</v>
          </cell>
        </row>
        <row r="353">
          <cell r="A353" t="str">
            <v>FAB-Z228</v>
          </cell>
        </row>
        <row r="354">
          <cell r="A354" t="str">
            <v>FAB-Z229</v>
          </cell>
        </row>
        <row r="355">
          <cell r="A355" t="str">
            <v>FAB-Z230</v>
          </cell>
        </row>
        <row r="356">
          <cell r="A356" t="str">
            <v>FAB-Z231</v>
          </cell>
        </row>
        <row r="357">
          <cell r="A357" t="str">
            <v>FAB-Z232</v>
          </cell>
        </row>
        <row r="358">
          <cell r="A358" t="str">
            <v>FAB-Z233</v>
          </cell>
        </row>
        <row r="359">
          <cell r="A359" t="str">
            <v>FAB-Z234</v>
          </cell>
        </row>
        <row r="360">
          <cell r="A360" t="str">
            <v>FAB-Z235</v>
          </cell>
        </row>
        <row r="361">
          <cell r="A361" t="str">
            <v>FAB-Z236</v>
          </cell>
        </row>
        <row r="362">
          <cell r="A362" t="str">
            <v>FAB-Z237</v>
          </cell>
        </row>
        <row r="363">
          <cell r="A363" t="str">
            <v>FAB-Z238</v>
          </cell>
        </row>
        <row r="364">
          <cell r="A364" t="str">
            <v>FAB-Z239</v>
          </cell>
        </row>
        <row r="365">
          <cell r="A365" t="str">
            <v>FAB-Z240</v>
          </cell>
        </row>
        <row r="366">
          <cell r="A366" t="str">
            <v>FAB-Z241</v>
          </cell>
        </row>
        <row r="367">
          <cell r="A367" t="str">
            <v>FAB-Z242</v>
          </cell>
        </row>
        <row r="368">
          <cell r="A368" t="str">
            <v>FAB-Z243</v>
          </cell>
        </row>
        <row r="369">
          <cell r="A369" t="str">
            <v>FAB-Z244</v>
          </cell>
        </row>
        <row r="370">
          <cell r="A370" t="str">
            <v>FAB-Z245</v>
          </cell>
        </row>
        <row r="371">
          <cell r="A371" t="str">
            <v>Nicht gelistet</v>
          </cell>
        </row>
      </sheetData>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Datenfelder"/>
      <sheetName val="Strukturval. und Fallarten"/>
      <sheetName val="Primärfalldefinition"/>
      <sheetName val="XML-Struktur"/>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 Fallü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FC85D-144F-494B-99A2-2942799818F5}">
  <dimension ref="A1:E53"/>
  <sheetViews>
    <sheetView showGridLines="0" tabSelected="1" zoomScaleNormal="100" workbookViewId="0">
      <pane ySplit="4" topLeftCell="A5" activePane="bottomLeft" state="frozen"/>
      <selection pane="bottomLeft"/>
    </sheetView>
  </sheetViews>
  <sheetFormatPr baseColWidth="10" defaultColWidth="11.42578125" defaultRowHeight="14.25" x14ac:dyDescent="0.2"/>
  <cols>
    <col min="1" max="1" width="1.7109375" style="31" customWidth="1"/>
    <col min="2" max="2" width="2.7109375" style="31" customWidth="1"/>
    <col min="3" max="3" width="34.85546875" style="31" customWidth="1"/>
    <col min="4" max="4" width="34.7109375" style="31" customWidth="1"/>
    <col min="5" max="5" width="147.140625" style="685" customWidth="1"/>
    <col min="6" max="7" width="11.42578125" style="31"/>
    <col min="8" max="8" width="13" style="31" customWidth="1"/>
    <col min="9" max="16384" width="11.42578125" style="31"/>
  </cols>
  <sheetData>
    <row r="1" spans="1:5" ht="8.25" customHeight="1" x14ac:dyDescent="0.2">
      <c r="A1" s="58"/>
    </row>
    <row r="2" spans="1:5" ht="48.75" customHeight="1" x14ac:dyDescent="0.2">
      <c r="B2" s="878" t="s">
        <v>1553</v>
      </c>
      <c r="C2" s="878"/>
      <c r="D2" s="878"/>
      <c r="E2" s="878"/>
    </row>
    <row r="3" spans="1:5" ht="11.25" customHeight="1" x14ac:dyDescent="0.25">
      <c r="B3" s="43"/>
      <c r="C3" s="42"/>
      <c r="D3" s="42"/>
      <c r="E3" s="53"/>
    </row>
    <row r="4" spans="1:5" ht="30" customHeight="1" x14ac:dyDescent="0.2">
      <c r="B4" s="879" t="s">
        <v>2546</v>
      </c>
      <c r="C4" s="880"/>
      <c r="D4" s="695" t="s">
        <v>2547</v>
      </c>
      <c r="E4" s="696" t="s">
        <v>2066</v>
      </c>
    </row>
    <row r="5" spans="1:5" ht="30" customHeight="1" x14ac:dyDescent="0.2">
      <c r="B5" s="697"/>
      <c r="C5" s="698" t="s">
        <v>227</v>
      </c>
      <c r="D5" s="782" t="s">
        <v>2548</v>
      </c>
      <c r="E5" s="860" t="s">
        <v>2296</v>
      </c>
    </row>
    <row r="6" spans="1:5" ht="30" customHeight="1" x14ac:dyDescent="0.2">
      <c r="B6" s="697"/>
      <c r="C6" s="698" t="s">
        <v>521</v>
      </c>
      <c r="D6" s="782" t="s">
        <v>2549</v>
      </c>
      <c r="E6" s="860" t="s">
        <v>2080</v>
      </c>
    </row>
    <row r="7" spans="1:5" ht="30" customHeight="1" x14ac:dyDescent="0.2">
      <c r="B7" s="697"/>
      <c r="C7" s="698" t="s">
        <v>520</v>
      </c>
      <c r="D7" s="782" t="s">
        <v>2550</v>
      </c>
      <c r="E7" s="859" t="s">
        <v>2325</v>
      </c>
    </row>
    <row r="8" spans="1:5" ht="30" customHeight="1" x14ac:dyDescent="0.2">
      <c r="B8" s="269"/>
      <c r="C8" s="699" t="s">
        <v>2896</v>
      </c>
      <c r="D8" s="783" t="s">
        <v>2551</v>
      </c>
      <c r="E8" s="270" t="s">
        <v>2081</v>
      </c>
    </row>
    <row r="9" spans="1:5" ht="30" customHeight="1" x14ac:dyDescent="0.2">
      <c r="B9" s="697"/>
      <c r="C9" s="698" t="s">
        <v>1274</v>
      </c>
      <c r="D9" s="782" t="s">
        <v>1274</v>
      </c>
      <c r="E9" s="860" t="s">
        <v>2082</v>
      </c>
    </row>
    <row r="10" spans="1:5" ht="30" customHeight="1" x14ac:dyDescent="0.2">
      <c r="B10" s="861"/>
      <c r="C10" s="698" t="s">
        <v>1208</v>
      </c>
      <c r="D10" s="782" t="s">
        <v>2552</v>
      </c>
      <c r="E10" s="858" t="s">
        <v>2391</v>
      </c>
    </row>
    <row r="11" spans="1:5" ht="30" customHeight="1" x14ac:dyDescent="0.2">
      <c r="B11" s="697"/>
      <c r="C11" s="698" t="s">
        <v>1311</v>
      </c>
      <c r="D11" s="782" t="s">
        <v>2553</v>
      </c>
      <c r="E11" s="858" t="s">
        <v>2895</v>
      </c>
    </row>
    <row r="12" spans="1:5" ht="30" customHeight="1" x14ac:dyDescent="0.2">
      <c r="B12" s="697"/>
      <c r="C12" s="698" t="s">
        <v>567</v>
      </c>
      <c r="D12" s="782" t="s">
        <v>2554</v>
      </c>
      <c r="E12" s="858" t="s">
        <v>3089</v>
      </c>
    </row>
    <row r="13" spans="1:5" ht="30" customHeight="1" x14ac:dyDescent="0.2">
      <c r="B13" s="269"/>
      <c r="C13" s="699" t="s">
        <v>568</v>
      </c>
      <c r="D13" s="783" t="s">
        <v>2555</v>
      </c>
      <c r="E13" s="270" t="s">
        <v>3090</v>
      </c>
    </row>
    <row r="14" spans="1:5" ht="30" customHeight="1" x14ac:dyDescent="0.2">
      <c r="B14" s="269"/>
      <c r="C14" s="699" t="s">
        <v>569</v>
      </c>
      <c r="D14" s="783" t="s">
        <v>2556</v>
      </c>
      <c r="E14" s="652" t="s">
        <v>3091</v>
      </c>
    </row>
    <row r="15" spans="1:5" ht="30" customHeight="1" x14ac:dyDescent="0.2">
      <c r="B15" s="697"/>
      <c r="C15" s="698" t="s">
        <v>2647</v>
      </c>
      <c r="D15" s="782" t="s">
        <v>2646</v>
      </c>
      <c r="E15" s="857" t="s">
        <v>3092</v>
      </c>
    </row>
    <row r="16" spans="1:5" ht="30" customHeight="1" x14ac:dyDescent="0.2">
      <c r="B16" s="269"/>
      <c r="C16" s="699" t="s">
        <v>2366</v>
      </c>
      <c r="D16" s="783" t="s">
        <v>2557</v>
      </c>
      <c r="E16" s="666" t="s">
        <v>2946</v>
      </c>
    </row>
    <row r="17" spans="2:5" ht="30" customHeight="1" x14ac:dyDescent="0.2">
      <c r="B17" s="697"/>
      <c r="C17" s="698" t="s">
        <v>2367</v>
      </c>
      <c r="D17" s="782" t="s">
        <v>2558</v>
      </c>
      <c r="E17" s="666" t="s">
        <v>3093</v>
      </c>
    </row>
    <row r="18" spans="2:5" ht="30" customHeight="1" x14ac:dyDescent="0.2">
      <c r="B18" s="697"/>
      <c r="C18" s="698" t="s">
        <v>2368</v>
      </c>
      <c r="D18" s="782" t="s">
        <v>2559</v>
      </c>
      <c r="E18" s="666" t="s">
        <v>3094</v>
      </c>
    </row>
    <row r="19" spans="2:5" ht="30" customHeight="1" x14ac:dyDescent="0.2">
      <c r="B19" s="697"/>
      <c r="C19" s="698" t="s">
        <v>2369</v>
      </c>
      <c r="D19" s="782" t="s">
        <v>2560</v>
      </c>
      <c r="E19" s="857" t="s">
        <v>3095</v>
      </c>
    </row>
    <row r="20" spans="2:5" ht="30" customHeight="1" x14ac:dyDescent="0.2">
      <c r="B20" s="697"/>
      <c r="C20" s="698" t="s">
        <v>2427</v>
      </c>
      <c r="D20" s="782" t="s">
        <v>2561</v>
      </c>
      <c r="E20" s="857" t="s">
        <v>2947</v>
      </c>
    </row>
    <row r="21" spans="2:5" ht="30" customHeight="1" x14ac:dyDescent="0.2">
      <c r="B21" s="269"/>
      <c r="C21" s="698" t="s">
        <v>2426</v>
      </c>
      <c r="D21" s="782" t="s">
        <v>2562</v>
      </c>
      <c r="E21" s="270" t="s">
        <v>2948</v>
      </c>
    </row>
    <row r="22" spans="2:5" ht="30" customHeight="1" x14ac:dyDescent="0.2">
      <c r="B22" s="269"/>
      <c r="C22" s="698" t="s">
        <v>2425</v>
      </c>
      <c r="D22" s="782" t="s">
        <v>2563</v>
      </c>
      <c r="E22" s="469" t="s">
        <v>2949</v>
      </c>
    </row>
    <row r="23" spans="2:5" ht="30" customHeight="1" x14ac:dyDescent="0.2">
      <c r="B23" s="269"/>
      <c r="C23" s="698" t="s">
        <v>2424</v>
      </c>
      <c r="D23" s="782" t="s">
        <v>2564</v>
      </c>
      <c r="E23" s="270" t="s">
        <v>2950</v>
      </c>
    </row>
    <row r="24" spans="2:5" ht="30" customHeight="1" x14ac:dyDescent="0.2">
      <c r="B24" s="269"/>
      <c r="C24" s="698" t="s">
        <v>2423</v>
      </c>
      <c r="D24" s="782" t="s">
        <v>2565</v>
      </c>
      <c r="E24" s="469" t="s">
        <v>2951</v>
      </c>
    </row>
    <row r="25" spans="2:5" ht="30" customHeight="1" x14ac:dyDescent="0.2">
      <c r="B25" s="269"/>
      <c r="C25" s="698" t="s">
        <v>2422</v>
      </c>
      <c r="D25" s="782" t="s">
        <v>2566</v>
      </c>
      <c r="E25" s="837" t="s">
        <v>3008</v>
      </c>
    </row>
    <row r="26" spans="2:5" ht="30" customHeight="1" x14ac:dyDescent="0.2">
      <c r="B26" s="269"/>
      <c r="C26" s="698" t="s">
        <v>2421</v>
      </c>
      <c r="D26" s="782" t="s">
        <v>2567</v>
      </c>
      <c r="E26" s="837" t="s">
        <v>3009</v>
      </c>
    </row>
    <row r="27" spans="2:5" ht="30" customHeight="1" x14ac:dyDescent="0.2">
      <c r="B27" s="269"/>
      <c r="C27" s="698" t="s">
        <v>2420</v>
      </c>
      <c r="D27" s="782" t="s">
        <v>2568</v>
      </c>
      <c r="E27" s="469" t="s">
        <v>2952</v>
      </c>
    </row>
    <row r="28" spans="2:5" ht="30" customHeight="1" x14ac:dyDescent="0.2">
      <c r="B28" s="269"/>
      <c r="C28" s="871" t="s">
        <v>3121</v>
      </c>
      <c r="D28" s="872" t="s">
        <v>3122</v>
      </c>
      <c r="E28" s="270" t="s">
        <v>3096</v>
      </c>
    </row>
    <row r="29" spans="2:5" ht="30" customHeight="1" x14ac:dyDescent="0.2">
      <c r="B29" s="269"/>
      <c r="C29" s="698" t="s">
        <v>3003</v>
      </c>
      <c r="D29" s="782" t="s">
        <v>3004</v>
      </c>
      <c r="E29" s="270" t="s">
        <v>3058</v>
      </c>
    </row>
    <row r="30" spans="2:5" ht="30" customHeight="1" x14ac:dyDescent="0.2">
      <c r="B30" s="269"/>
      <c r="C30" s="698" t="s">
        <v>2418</v>
      </c>
      <c r="D30" s="782" t="s">
        <v>2569</v>
      </c>
      <c r="E30" s="666" t="s">
        <v>2953</v>
      </c>
    </row>
    <row r="31" spans="2:5" ht="30" customHeight="1" x14ac:dyDescent="0.2">
      <c r="B31" s="269"/>
      <c r="C31" s="698" t="s">
        <v>2417</v>
      </c>
      <c r="D31" s="782" t="s">
        <v>2570</v>
      </c>
      <c r="E31" s="469" t="s">
        <v>2954</v>
      </c>
    </row>
    <row r="32" spans="2:5" ht="30" customHeight="1" x14ac:dyDescent="0.2">
      <c r="B32" s="269"/>
      <c r="C32" s="698" t="s">
        <v>2416</v>
      </c>
      <c r="D32" s="782" t="s">
        <v>2571</v>
      </c>
      <c r="E32" s="469" t="s">
        <v>2955</v>
      </c>
    </row>
    <row r="33" spans="2:5" ht="30" customHeight="1" x14ac:dyDescent="0.2">
      <c r="B33" s="681"/>
      <c r="C33" s="876" t="s">
        <v>2412</v>
      </c>
      <c r="D33" s="877" t="s">
        <v>2572</v>
      </c>
      <c r="E33" s="668" t="s">
        <v>2956</v>
      </c>
    </row>
    <row r="34" spans="2:5" ht="30" customHeight="1" x14ac:dyDescent="0.2">
      <c r="B34" s="697"/>
      <c r="C34" s="698" t="s">
        <v>2411</v>
      </c>
      <c r="D34" s="782" t="s">
        <v>2573</v>
      </c>
      <c r="E34" s="858" t="s">
        <v>3097</v>
      </c>
    </row>
    <row r="35" spans="2:5" ht="30" customHeight="1" x14ac:dyDescent="0.2">
      <c r="B35" s="697"/>
      <c r="C35" s="698" t="s">
        <v>2409</v>
      </c>
      <c r="D35" s="782" t="s">
        <v>2574</v>
      </c>
      <c r="E35" s="837" t="s">
        <v>2960</v>
      </c>
    </row>
    <row r="36" spans="2:5" ht="30" customHeight="1" x14ac:dyDescent="0.2">
      <c r="B36" s="697"/>
      <c r="C36" s="698" t="s">
        <v>2410</v>
      </c>
      <c r="D36" s="782" t="s">
        <v>2575</v>
      </c>
      <c r="E36" s="837" t="s">
        <v>2961</v>
      </c>
    </row>
    <row r="37" spans="2:5" ht="30" customHeight="1" x14ac:dyDescent="0.2">
      <c r="B37" s="269"/>
      <c r="C37" s="698" t="s">
        <v>2415</v>
      </c>
      <c r="D37" s="782" t="s">
        <v>2576</v>
      </c>
      <c r="E37" s="469" t="s">
        <v>2957</v>
      </c>
    </row>
    <row r="38" spans="2:5" ht="30" customHeight="1" x14ac:dyDescent="0.2">
      <c r="B38" s="269"/>
      <c r="C38" s="698" t="s">
        <v>2414</v>
      </c>
      <c r="D38" s="782" t="s">
        <v>2577</v>
      </c>
      <c r="E38" s="469" t="s">
        <v>2958</v>
      </c>
    </row>
    <row r="39" spans="2:5" ht="30" customHeight="1" x14ac:dyDescent="0.2">
      <c r="B39" s="269"/>
      <c r="C39" s="698" t="s">
        <v>2413</v>
      </c>
      <c r="D39" s="782" t="s">
        <v>2578</v>
      </c>
      <c r="E39" s="469" t="s">
        <v>2959</v>
      </c>
    </row>
    <row r="40" spans="2:5" ht="30" customHeight="1" x14ac:dyDescent="0.2">
      <c r="B40" s="681"/>
      <c r="C40" s="876" t="s">
        <v>3099</v>
      </c>
      <c r="D40" s="877" t="s">
        <v>2579</v>
      </c>
      <c r="E40" s="668" t="s">
        <v>3098</v>
      </c>
    </row>
    <row r="41" spans="2:5" ht="30" customHeight="1" x14ac:dyDescent="0.2">
      <c r="B41" s="269"/>
      <c r="C41" s="698" t="s">
        <v>1426</v>
      </c>
      <c r="D41" s="782" t="s">
        <v>2580</v>
      </c>
      <c r="E41" s="652" t="s">
        <v>2322</v>
      </c>
    </row>
    <row r="42" spans="2:5" ht="30" customHeight="1" x14ac:dyDescent="0.2">
      <c r="B42" s="697"/>
      <c r="C42" s="698" t="s">
        <v>1358</v>
      </c>
      <c r="D42" s="782" t="s">
        <v>2581</v>
      </c>
      <c r="E42" s="652" t="s">
        <v>2119</v>
      </c>
    </row>
    <row r="43" spans="2:5" ht="30" customHeight="1" x14ac:dyDescent="0.2">
      <c r="B43" s="269"/>
      <c r="C43" s="699" t="s">
        <v>1262</v>
      </c>
      <c r="D43" s="783" t="s">
        <v>2582</v>
      </c>
      <c r="E43" s="270" t="s">
        <v>2083</v>
      </c>
    </row>
    <row r="44" spans="2:5" ht="30" customHeight="1" x14ac:dyDescent="0.2">
      <c r="B44" s="697"/>
      <c r="C44" s="698" t="s">
        <v>1264</v>
      </c>
      <c r="D44" s="782" t="s">
        <v>2583</v>
      </c>
      <c r="E44" s="859" t="s">
        <v>2126</v>
      </c>
    </row>
    <row r="45" spans="2:5" ht="30" customHeight="1" x14ac:dyDescent="0.2">
      <c r="B45" s="697"/>
      <c r="C45" s="698" t="s">
        <v>2897</v>
      </c>
      <c r="D45" s="782" t="s">
        <v>2584</v>
      </c>
      <c r="E45" s="469" t="s">
        <v>2084</v>
      </c>
    </row>
    <row r="46" spans="2:5" ht="30" customHeight="1" x14ac:dyDescent="0.2">
      <c r="B46" s="269"/>
      <c r="C46" s="699" t="s">
        <v>1359</v>
      </c>
      <c r="D46" s="783" t="s">
        <v>1359</v>
      </c>
      <c r="E46" s="270" t="s">
        <v>2085</v>
      </c>
    </row>
    <row r="47" spans="2:5" ht="30" customHeight="1" x14ac:dyDescent="0.2">
      <c r="B47" s="269"/>
      <c r="C47" s="699" t="s">
        <v>1360</v>
      </c>
      <c r="D47" s="783" t="s">
        <v>2585</v>
      </c>
      <c r="E47" s="270" t="s">
        <v>2086</v>
      </c>
    </row>
    <row r="48" spans="2:5" ht="30" customHeight="1" x14ac:dyDescent="0.2">
      <c r="B48" s="269"/>
      <c r="C48" s="699" t="s">
        <v>2087</v>
      </c>
      <c r="D48" s="783" t="s">
        <v>2586</v>
      </c>
      <c r="E48" s="270" t="s">
        <v>2323</v>
      </c>
    </row>
    <row r="50" spans="2:5" ht="30" customHeight="1" x14ac:dyDescent="0.2">
      <c r="B50" s="879" t="s">
        <v>2089</v>
      </c>
      <c r="C50" s="881"/>
      <c r="D50" s="881"/>
      <c r="E50" s="880"/>
    </row>
    <row r="51" spans="2:5" ht="30" customHeight="1" x14ac:dyDescent="0.2">
      <c r="B51" s="269"/>
      <c r="C51" s="699" t="s">
        <v>87</v>
      </c>
      <c r="D51" s="783" t="s">
        <v>2587</v>
      </c>
      <c r="E51" s="270" t="s">
        <v>2088</v>
      </c>
    </row>
    <row r="53" spans="2:5" ht="30" customHeight="1" x14ac:dyDescent="0.2">
      <c r="B53" s="882" t="s">
        <v>2128</v>
      </c>
      <c r="C53" s="883"/>
      <c r="D53" s="883"/>
      <c r="E53" s="883"/>
    </row>
  </sheetData>
  <sheetProtection algorithmName="SHA-512" hashValue="h9lqFOv7kIFIL/AMQwprackIBxNJzd7cOwtonnT0fAeDMvMUyefUXCygv/Yf2gUbyOz9oE6HBmiyTVGZqqutxw==" saltValue="A0TOHuhXGRmRZFd7bJZh8g==" spinCount="100000" sheet="1" selectLockedCells="1"/>
  <mergeCells count="4">
    <mergeCell ref="B2:E2"/>
    <mergeCell ref="B4:C4"/>
    <mergeCell ref="B50:E50"/>
    <mergeCell ref="B53:E53"/>
  </mergeCells>
  <hyperlinks>
    <hyperlink ref="C7" location="Primärfallarten!A1" display="Primärfallarten" xr:uid="{F9A594C1-4705-49D9-98D8-1A4786839952}"/>
    <hyperlink ref="C5" location="'Datenfelder-XML'!A1" display="Datenfelder-XML" xr:uid="{53325732-E98C-4A4A-9D04-B0D87FB4DD03}"/>
    <hyperlink ref="C6" location="Strukturval.!A1" display="Strukturval. " xr:uid="{68C3A27B-9375-4CE8-B7CF-F35B4CFFA543}"/>
    <hyperlink ref="C8" location="Gesamtbetracht.!A1" display="Gesamtbetracht" xr:uid="{021B03AA-5B47-4B98-B014-68C2379B790D}"/>
    <hyperlink ref="C10" location="KB_Basisdaten!A1" display="KB_Basisdaten" xr:uid="{89FA40C5-C712-4F19-AA2E-F132506F9046}"/>
    <hyperlink ref="C12" location="'KB-1 (Postop. Fallbespr.)'!A1" display="KB-1 (Postop. Fallbespr.)" xr:uid="{A11AE756-997A-451A-937A-A182A61D65D8}"/>
    <hyperlink ref="C13" location="'KB-2 (Präth. Fallbespr.)'!A1" display="KB-2 (Präth. Fallbespr.)" xr:uid="{DF99C455-CA4A-4CB7-A6FA-D891DA1DC449}"/>
    <hyperlink ref="C44" location="EQ_Ausprägungen!A1" display="EQ_Ausprägungen" xr:uid="{2CBD225B-0F0B-4FFE-AFF3-F307B6F96491}"/>
    <hyperlink ref="C42" location="'Kategorisierung EQ'!A1" display="Kategorisierung EQ" xr:uid="{B85445D1-FCDA-4CD2-8608-225F5E9FA8F6}"/>
    <hyperlink ref="C11" location="Auffälligkeiten!A1" display="Auffälligkeiten" xr:uid="{886433DE-12F3-423C-BB51-7DD79ED93831}"/>
    <hyperlink ref="C14" location="'KB-3 (Fallbespr. Rez.|Metas.)'!A1" display="KB-3 (Fallbespr. Rez./Metas.)" xr:uid="{0180FECA-A992-4336-821A-217A5E3D7BD0}"/>
    <hyperlink ref="C20" location="'KB-9 (First-line-Ther.)'!A1" display="KB-9 (First-line-Ther.) - früher KB-11" xr:uid="{D7AB575D-0289-4161-B133-08B3EA8F586E}"/>
    <hyperlink ref="C21" location="'KB-10 (Psychoonko.)'!A1" display="KB-10 (Psychoonko.) - früher KB-12" xr:uid="{3B709D88-6140-4629-9CC8-EFCD42C9C4A3}"/>
    <hyperlink ref="C23" location="'KB-11 (Sozialdienst)'!A1" display="KB-11 (Sozialdienst) - früher KB-13" xr:uid="{7085D397-1791-47A5-8E4B-94B7AB9E2256}"/>
    <hyperlink ref="C25" location="'KB-12 (Studien)'!A1" display="KB-12 (Studien) - früher KB-14" xr:uid="{894F62CB-A09F-4BE3-B8AA-1819A60A8DCA}"/>
    <hyperlink ref="C27" location="'KB-13 (histo. Sich.)'!A1" display="KB-13 (histo. Sich.) - früher KB-15" xr:uid="{827F3ABA-E871-45C6-97A2-F69BE76288CF}"/>
    <hyperlink ref="C28" location="'KB-14a (Primärfälle)'!A1" display="KB-14a (Primärfälle)" xr:uid="{E9791142-4989-4D24-B154-50662F25A36C}"/>
    <hyperlink ref="C31" location="'KB-16 (BET bei pT1)'!A1" display="KB-16 (BET bei pT1) - früher KB-18" xr:uid="{5547F56C-6436-4BF6-B648-4BB2502D50EE}"/>
    <hyperlink ref="C32" location="'KB-17 (Mastektomien)'!A1" display="KB-17 (Mastektomien) - früher KB-19" xr:uid="{E6356EA7-2A15-47DD-BF56-DC11FE971BFD}"/>
    <hyperlink ref="C33" location="'KB-18 (LK-Entf.)'!A1" display="KB-18 (LK-Entf.) - früher KB-20" xr:uid="{00A9F426-4933-407A-8749-04D3C69C5E11}"/>
    <hyperlink ref="C34" location="'KB-19 (Nodalstatus)'!A1" display="KB-19 (Nodalstatus) - früher KB-21" xr:uid="{FA3475A4-8A93-4FFD-AAB3-903AD01A6F72}"/>
    <hyperlink ref="C35" location="'KB-20a (SLNE)'!A1" display="KB-20a (SLNE)" xr:uid="{553BC1FE-953D-47B0-90A7-A76D1BA447D3}"/>
    <hyperlink ref="C37" location="'KB-21 (Drathmark.)'!A1" display="KB-21 (Drathmark.)  - früher KB-23" xr:uid="{786BEB2A-D64E-4E0C-A3AF-1B5B4F48DF43}"/>
    <hyperlink ref="C39" location="'KB-22 (Revisionsop.)'!A1" display="KB-22 (Revisionsop)  - früher KB-24" xr:uid="{637A77A8-133E-4057-9587-4C13915078F2}"/>
    <hyperlink ref="C51" location="Länderkennung!A1" display="Länderkennung" xr:uid="{6843086B-DCA3-466E-B97E-7C0693A85C72}"/>
    <hyperlink ref="C43" location="EQ_Basisdaten!A1" display="EQ_Basisdaten" xr:uid="{4498727E-59CC-4781-9986-EF4AA920E57A}"/>
    <hyperlink ref="C46" location="'Kaplan-Meier (DFS)'!A1" display="Kaplan-Meier (DFS)" xr:uid="{CE2399D5-D72B-4124-A628-3F29D2E75175}"/>
    <hyperlink ref="C9" location="Filter!A1" display="Filter" xr:uid="{6E0F3FE8-5E6D-4FE4-8A60-255535A95C9F}"/>
    <hyperlink ref="C38" location="'KB-21b (Drathmark.)'!A1" display="KB-21b (Drathmark.)  - früher KB-23b" xr:uid="{CDF98D78-BA4D-41C6-8EAF-B10CC87F913F}"/>
    <hyperlink ref="C47" location="'Kaplan-Meier (OAS)'!A1" display="Kaplan-Meier (OAS)" xr:uid="{6B2A78A2-637E-4CEC-BAD8-EED41F7F201D}"/>
    <hyperlink ref="C45" location="KM_Filter!A1" display="KM_Filter" xr:uid="{0B606C7C-AAEE-4080-8531-56B8A00DFAA6}"/>
    <hyperlink ref="C48" location="Patientenprofil!A1" display="Patientenprofil" xr:uid="{E9A55348-EEB9-42E2-8D34-EBC5E3F86092}"/>
    <hyperlink ref="C30" location="'KB-15 (Anzahl Eingriffe R0)'!A1" display="KB-15 (Anzahl Eingriffe R0) - früher KB-17" xr:uid="{41BF6281-B946-481F-AF5E-948B6CE53E75}"/>
    <hyperlink ref="C19" location="'KB-8 (Trastuzumab)'!A1" display="KB-8 (Trastuzumab)" xr:uid="{B8173D6B-E2FB-4673-8409-F8C3B16917E3}"/>
    <hyperlink ref="C22" location="'KB-10b (Psychoonko.)'!A1" display="KB-10b (Psychoonko.) - früher KB-12b" xr:uid="{8A60A7C7-6B60-4FC3-AE07-1467EE826847}"/>
    <hyperlink ref="C24" location="'KB-11b (Sozialdienst)'!A1" display="KB-11b (Sozialdienst) - früher KB-13b" xr:uid="{EE243C1B-ACC1-4EAF-AFCE-249561489AAD}"/>
    <hyperlink ref="C26" location="'KB-12b (Studien)'!A1" display="KB-12b (Studien) - früher KB-14b" xr:uid="{0230C040-4AFD-447B-8D24-BA99FCBE116E}"/>
    <hyperlink ref="C41" location="'KB-Farblegende'!A1" display="KB-Farblegende" xr:uid="{F7567204-F05A-4A6E-AE1E-9CB4AF811FCD}"/>
    <hyperlink ref="C36" location="'KB-20b (SLNE)'!A1" display="KB-20b (SLNE)" xr:uid="{021E8FCE-F99F-4CEB-B0A3-2F5596771C13}"/>
    <hyperlink ref="C40" location="'KB-23 (Lymphabflussgebiet)'!A1" display="KB-23 (Lymphabflussgebiet)" xr:uid="{D3E08AFC-B245-49DA-8EE2-B7B3F86280A0}"/>
    <hyperlink ref="C15" location="'KB-4 (Rad. Invasiv)'!A1" display="KB 4 Rad. Invasiv)" xr:uid="{90FECCB4-34DC-4F6A-9565-D03C9C935E0A}"/>
    <hyperlink ref="C16" location="'KB-5 (Rad. DCIS)'!A1" display="KB-5 (Rad. DCIS)" xr:uid="{55175013-C559-4347-941D-5D13FE8BC164}"/>
    <hyperlink ref="C17" location="'KB-6 (Chem. N+)'!A1" display="KB-6 (Chem. N+)" xr:uid="{824F0F61-BDCF-4E6B-9151-705474780D92}"/>
    <hyperlink ref="C18" location="'KB-7 (Endokrine)'!A1" display="KB-7 (Endok.)" xr:uid="{4CD5AA4E-6F65-45C4-8FE5-5A47D3199873}"/>
    <hyperlink ref="C29" location="'KB-14b (Rezidiv u. Metastasen)'!A1" display="KB-14b (Primärfälle)" xr:uid="{B440810A-92AD-4CB0-BB4F-18CEA5ECD5DB}"/>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N180"/>
  <sheetViews>
    <sheetView showGridLines="0" workbookViewId="0">
      <pane ySplit="5" topLeftCell="A6" activePane="bottomLeft" state="frozen"/>
      <selection pane="bottomLeft" activeCell="H10" sqref="H10"/>
    </sheetView>
  </sheetViews>
  <sheetFormatPr baseColWidth="10" defaultColWidth="11.42578125" defaultRowHeight="15" x14ac:dyDescent="0.25"/>
  <cols>
    <col min="1" max="1" width="4.140625" customWidth="1"/>
    <col min="2" max="2" width="5.140625" customWidth="1"/>
    <col min="3" max="3" width="5.7109375" customWidth="1"/>
    <col min="4" max="4" width="5.85546875" customWidth="1"/>
    <col min="5" max="5" width="31.7109375" customWidth="1"/>
    <col min="6" max="6" width="28.85546875" customWidth="1"/>
    <col min="7" max="7" width="28.140625" customWidth="1"/>
    <col min="8" max="8" width="29.7109375" customWidth="1"/>
    <col min="9" max="9" width="29.140625" customWidth="1"/>
    <col min="10" max="10" width="5.7109375" customWidth="1"/>
    <col min="11" max="11" width="4.85546875" customWidth="1"/>
  </cols>
  <sheetData>
    <row r="1" spans="1:14" ht="3.75" customHeight="1" x14ac:dyDescent="0.25"/>
    <row r="2" spans="1:14" ht="48.75" customHeight="1" x14ac:dyDescent="0.25">
      <c r="B2" s="887" t="s">
        <v>1701</v>
      </c>
      <c r="C2" s="887"/>
      <c r="D2" s="887"/>
      <c r="E2" s="887"/>
      <c r="F2" s="887"/>
      <c r="G2" s="887"/>
      <c r="H2" s="887"/>
      <c r="I2" s="592"/>
      <c r="J2" s="45"/>
    </row>
    <row r="3" spans="1:14" s="3" customFormat="1" ht="20.100000000000001" customHeight="1" thickBot="1" x14ac:dyDescent="0.25">
      <c r="A3" s="4"/>
      <c r="B3" s="1280" t="s">
        <v>1552</v>
      </c>
      <c r="C3" s="1280"/>
      <c r="D3" s="1280"/>
      <c r="E3" s="1280"/>
      <c r="F3" s="1280"/>
      <c r="G3" s="1280"/>
      <c r="H3" s="38"/>
      <c r="I3" s="38"/>
      <c r="J3" s="38"/>
      <c r="K3" s="38"/>
      <c r="L3" s="580"/>
      <c r="M3" s="580"/>
      <c r="N3" s="580"/>
    </row>
    <row r="4" spans="1:14" ht="33" customHeight="1" thickBot="1" x14ac:dyDescent="0.3">
      <c r="B4" s="1738" t="s">
        <v>1702</v>
      </c>
      <c r="C4" s="1739"/>
      <c r="D4" s="1739"/>
      <c r="E4" s="1734" t="s">
        <v>1697</v>
      </c>
      <c r="F4" s="1734" t="s">
        <v>1698</v>
      </c>
      <c r="G4" s="1734" t="s">
        <v>1699</v>
      </c>
      <c r="H4" s="1736" t="s">
        <v>2206</v>
      </c>
      <c r="I4" s="1736" t="s">
        <v>2207</v>
      </c>
      <c r="J4" s="1744" t="s">
        <v>1700</v>
      </c>
      <c r="K4" s="1745"/>
    </row>
    <row r="5" spans="1:14" ht="30" customHeight="1" x14ac:dyDescent="0.25">
      <c r="B5" s="271" t="s">
        <v>523</v>
      </c>
      <c r="C5" s="271" t="s">
        <v>524</v>
      </c>
      <c r="D5" s="271" t="s">
        <v>525</v>
      </c>
      <c r="E5" s="1735"/>
      <c r="F5" s="1735"/>
      <c r="G5" s="1735"/>
      <c r="H5" s="1737"/>
      <c r="I5" s="1737"/>
      <c r="J5" s="271" t="s">
        <v>1308</v>
      </c>
      <c r="K5" s="271" t="s">
        <v>84</v>
      </c>
    </row>
    <row r="6" spans="1:14" ht="61.5" customHeight="1" thickBot="1" x14ac:dyDescent="0.3">
      <c r="A6" s="410"/>
      <c r="B6" s="1740" t="s">
        <v>2208</v>
      </c>
      <c r="C6" s="1741"/>
      <c r="D6" s="1741"/>
      <c r="E6" s="1741"/>
      <c r="F6" s="1741"/>
      <c r="G6" s="1741"/>
      <c r="H6" s="1741"/>
      <c r="I6" s="1742"/>
      <c r="J6" s="1741"/>
      <c r="K6" s="1743"/>
    </row>
    <row r="7" spans="1:14" ht="30" customHeight="1" thickBot="1" x14ac:dyDescent="0.3">
      <c r="A7" s="559" t="s">
        <v>1364</v>
      </c>
      <c r="B7" s="1641" t="s">
        <v>1757</v>
      </c>
      <c r="C7" s="1642"/>
      <c r="D7" s="1642"/>
      <c r="E7" s="1642"/>
      <c r="F7" s="1642"/>
      <c r="G7" s="1642"/>
      <c r="H7" s="1642"/>
      <c r="I7" s="1642"/>
      <c r="J7" s="1642"/>
      <c r="K7" s="1643"/>
    </row>
    <row r="8" spans="1:14" ht="60" customHeight="1" thickBot="1" x14ac:dyDescent="0.3">
      <c r="A8" s="280"/>
      <c r="B8" s="286" t="s">
        <v>23</v>
      </c>
      <c r="C8" s="279" t="s">
        <v>23</v>
      </c>
      <c r="D8" s="279" t="s">
        <v>23</v>
      </c>
      <c r="E8" s="862" t="s">
        <v>3019</v>
      </c>
      <c r="F8" s="862" t="s">
        <v>2994</v>
      </c>
      <c r="G8" s="862" t="s">
        <v>2768</v>
      </c>
      <c r="H8" s="798" t="s">
        <v>2767</v>
      </c>
      <c r="I8" s="798" t="s">
        <v>2801</v>
      </c>
      <c r="J8" s="408" t="s">
        <v>23</v>
      </c>
      <c r="K8" s="640" t="s">
        <v>23</v>
      </c>
    </row>
    <row r="9" spans="1:14" ht="32.25" customHeight="1" thickBot="1" x14ac:dyDescent="0.3">
      <c r="A9" s="280"/>
      <c r="B9" s="286" t="s">
        <v>23</v>
      </c>
      <c r="C9" s="279" t="s">
        <v>23</v>
      </c>
      <c r="D9" s="279" t="s">
        <v>23</v>
      </c>
      <c r="E9" s="862" t="s">
        <v>1193</v>
      </c>
      <c r="F9" s="862" t="s">
        <v>2772</v>
      </c>
      <c r="G9" s="862" t="s">
        <v>594</v>
      </c>
      <c r="H9" s="798" t="s">
        <v>2802</v>
      </c>
      <c r="I9" s="798" t="s">
        <v>2803</v>
      </c>
      <c r="J9" s="408" t="s">
        <v>23</v>
      </c>
      <c r="K9" s="640" t="s">
        <v>23</v>
      </c>
    </row>
    <row r="10" spans="1:14" ht="39" customHeight="1" thickBot="1" x14ac:dyDescent="0.3">
      <c r="A10" s="280"/>
      <c r="B10" s="286" t="s">
        <v>23</v>
      </c>
      <c r="C10" s="279" t="s">
        <v>23</v>
      </c>
      <c r="D10" s="279" t="s">
        <v>23</v>
      </c>
      <c r="E10" s="849" t="s">
        <v>508</v>
      </c>
      <c r="F10" s="863" t="s">
        <v>2922</v>
      </c>
      <c r="G10" s="849" t="s">
        <v>3020</v>
      </c>
      <c r="H10" s="798" t="s">
        <v>2770</v>
      </c>
      <c r="I10" s="798" t="s">
        <v>2800</v>
      </c>
      <c r="J10" s="408" t="s">
        <v>23</v>
      </c>
      <c r="K10" s="640" t="s">
        <v>23</v>
      </c>
    </row>
    <row r="11" spans="1:14" ht="32.25" customHeight="1" x14ac:dyDescent="0.25">
      <c r="A11" s="280"/>
      <c r="B11" s="1638" t="s">
        <v>23</v>
      </c>
      <c r="C11" s="1635" t="s">
        <v>23</v>
      </c>
      <c r="D11" s="1635" t="s">
        <v>23</v>
      </c>
      <c r="E11" s="829" t="s">
        <v>497</v>
      </c>
      <c r="F11" s="829" t="s">
        <v>15</v>
      </c>
      <c r="G11" s="797" t="s">
        <v>2363</v>
      </c>
      <c r="H11" s="1692" t="s">
        <v>2405</v>
      </c>
      <c r="I11" s="1692" t="s">
        <v>2406</v>
      </c>
      <c r="J11" s="1725" t="s">
        <v>23</v>
      </c>
      <c r="K11" s="1663"/>
    </row>
    <row r="12" spans="1:14" ht="32.25" customHeight="1" thickBot="1" x14ac:dyDescent="0.3">
      <c r="A12" s="280"/>
      <c r="B12" s="1640"/>
      <c r="C12" s="1637"/>
      <c r="D12" s="1637"/>
      <c r="E12" s="1697" t="s">
        <v>2407</v>
      </c>
      <c r="F12" s="1727"/>
      <c r="G12" s="1728"/>
      <c r="H12" s="1714"/>
      <c r="I12" s="1714"/>
      <c r="J12" s="1726"/>
      <c r="K12" s="1665"/>
    </row>
    <row r="13" spans="1:14" ht="30" customHeight="1" thickBot="1" x14ac:dyDescent="0.3">
      <c r="A13" s="406" t="s">
        <v>45</v>
      </c>
      <c r="B13" s="1651" t="s">
        <v>1735</v>
      </c>
      <c r="C13" s="1652"/>
      <c r="D13" s="1652"/>
      <c r="E13" s="1652"/>
      <c r="F13" s="1652"/>
      <c r="G13" s="1652"/>
      <c r="H13" s="1652"/>
      <c r="I13" s="1652"/>
      <c r="J13" s="1652"/>
      <c r="K13" s="1653"/>
    </row>
    <row r="14" spans="1:14" ht="50.25" customHeight="1" thickBot="1" x14ac:dyDescent="0.3">
      <c r="A14" s="280"/>
      <c r="B14" s="286" t="s">
        <v>23</v>
      </c>
      <c r="C14" s="279" t="s">
        <v>23</v>
      </c>
      <c r="D14" s="279" t="s">
        <v>23</v>
      </c>
      <c r="E14" s="862" t="s">
        <v>1116</v>
      </c>
      <c r="F14" s="863" t="s">
        <v>2921</v>
      </c>
      <c r="G14" s="862" t="s">
        <v>2818</v>
      </c>
      <c r="H14" s="798" t="s">
        <v>2771</v>
      </c>
      <c r="I14" s="798" t="s">
        <v>2799</v>
      </c>
      <c r="J14" s="408" t="s">
        <v>23</v>
      </c>
      <c r="K14" s="640" t="s">
        <v>23</v>
      </c>
    </row>
    <row r="15" spans="1:14" ht="50.25" customHeight="1" thickBot="1" x14ac:dyDescent="0.3">
      <c r="A15" s="280"/>
      <c r="B15" s="286" t="s">
        <v>23</v>
      </c>
      <c r="C15" s="279" t="s">
        <v>23</v>
      </c>
      <c r="D15" s="279" t="s">
        <v>23</v>
      </c>
      <c r="E15" s="849" t="s">
        <v>1084</v>
      </c>
      <c r="F15" s="863" t="s">
        <v>2920</v>
      </c>
      <c r="G15" s="854" t="s">
        <v>1198</v>
      </c>
      <c r="H15" s="798" t="s">
        <v>2773</v>
      </c>
      <c r="I15" s="798" t="s">
        <v>2798</v>
      </c>
      <c r="J15" s="408" t="s">
        <v>23</v>
      </c>
      <c r="K15" s="640" t="s">
        <v>23</v>
      </c>
    </row>
    <row r="16" spans="1:14" ht="43.5" customHeight="1" thickBot="1" x14ac:dyDescent="0.3">
      <c r="A16" s="280"/>
      <c r="B16" s="286" t="s">
        <v>23</v>
      </c>
      <c r="C16" s="279" t="s">
        <v>23</v>
      </c>
      <c r="D16" s="279" t="s">
        <v>23</v>
      </c>
      <c r="E16" s="862" t="s">
        <v>1131</v>
      </c>
      <c r="F16" s="863" t="s">
        <v>2769</v>
      </c>
      <c r="G16" s="863" t="s">
        <v>2363</v>
      </c>
      <c r="H16" s="798" t="s">
        <v>526</v>
      </c>
      <c r="I16" s="798" t="s">
        <v>2209</v>
      </c>
      <c r="J16" s="408" t="s">
        <v>23</v>
      </c>
      <c r="K16" s="640" t="s">
        <v>23</v>
      </c>
    </row>
    <row r="17" spans="1:11" ht="36.75" customHeight="1" thickBot="1" x14ac:dyDescent="0.3">
      <c r="A17" s="280"/>
      <c r="B17" s="286" t="s">
        <v>23</v>
      </c>
      <c r="C17" s="279" t="s">
        <v>23</v>
      </c>
      <c r="D17" s="279" t="s">
        <v>23</v>
      </c>
      <c r="E17" s="855" t="s">
        <v>1131</v>
      </c>
      <c r="F17" s="863" t="s">
        <v>1714</v>
      </c>
      <c r="G17" s="863" t="s">
        <v>2363</v>
      </c>
      <c r="H17" s="862" t="s">
        <v>1261</v>
      </c>
      <c r="I17" s="862" t="s">
        <v>2210</v>
      </c>
      <c r="J17" s="408" t="s">
        <v>23</v>
      </c>
      <c r="K17" s="640" t="s">
        <v>23</v>
      </c>
    </row>
    <row r="18" spans="1:11" ht="36.75" customHeight="1" thickBot="1" x14ac:dyDescent="0.3">
      <c r="A18" s="280"/>
      <c r="B18" s="286" t="s">
        <v>23</v>
      </c>
      <c r="C18" s="279" t="s">
        <v>23</v>
      </c>
      <c r="D18" s="279" t="s">
        <v>23</v>
      </c>
      <c r="E18" s="862" t="s">
        <v>3021</v>
      </c>
      <c r="F18" s="863" t="s">
        <v>2774</v>
      </c>
      <c r="G18" s="862" t="s">
        <v>2817</v>
      </c>
      <c r="H18" s="798" t="s">
        <v>2775</v>
      </c>
      <c r="I18" s="798" t="s">
        <v>2797</v>
      </c>
      <c r="J18" s="408" t="s">
        <v>23</v>
      </c>
      <c r="K18" s="640" t="s">
        <v>23</v>
      </c>
    </row>
    <row r="19" spans="1:11" ht="51" customHeight="1" thickBot="1" x14ac:dyDescent="0.3">
      <c r="A19" s="280"/>
      <c r="B19" s="286" t="s">
        <v>23</v>
      </c>
      <c r="C19" s="279" t="s">
        <v>23</v>
      </c>
      <c r="D19" s="279" t="s">
        <v>23</v>
      </c>
      <c r="E19" s="862" t="s">
        <v>3022</v>
      </c>
      <c r="F19" s="862" t="s">
        <v>2779</v>
      </c>
      <c r="G19" s="862" t="s">
        <v>36</v>
      </c>
      <c r="H19" s="798" t="s">
        <v>2780</v>
      </c>
      <c r="I19" s="798" t="s">
        <v>2796</v>
      </c>
      <c r="J19" s="408" t="s">
        <v>23</v>
      </c>
      <c r="K19" s="640" t="s">
        <v>23</v>
      </c>
    </row>
    <row r="20" spans="1:11" ht="36.75" customHeight="1" thickBot="1" x14ac:dyDescent="0.3">
      <c r="A20" s="280"/>
      <c r="B20" s="286" t="s">
        <v>23</v>
      </c>
      <c r="C20" s="279" t="s">
        <v>23</v>
      </c>
      <c r="D20" s="279" t="s">
        <v>23</v>
      </c>
      <c r="E20" s="862" t="s">
        <v>3023</v>
      </c>
      <c r="F20" s="863" t="s">
        <v>2776</v>
      </c>
      <c r="G20" s="862" t="s">
        <v>37</v>
      </c>
      <c r="H20" s="798" t="s">
        <v>2777</v>
      </c>
      <c r="I20" s="798" t="s">
        <v>2795</v>
      </c>
      <c r="J20" s="408" t="s">
        <v>23</v>
      </c>
      <c r="K20" s="640" t="s">
        <v>23</v>
      </c>
    </row>
    <row r="21" spans="1:11" ht="36.75" customHeight="1" thickBot="1" x14ac:dyDescent="0.3">
      <c r="A21" s="280"/>
      <c r="B21" s="286" t="s">
        <v>23</v>
      </c>
      <c r="C21" s="279" t="s">
        <v>23</v>
      </c>
      <c r="D21" s="279" t="s">
        <v>23</v>
      </c>
      <c r="E21" s="849" t="s">
        <v>3024</v>
      </c>
      <c r="F21" s="862" t="s">
        <v>2772</v>
      </c>
      <c r="G21" s="849" t="s">
        <v>122</v>
      </c>
      <c r="H21" s="798" t="s">
        <v>2778</v>
      </c>
      <c r="I21" s="798" t="s">
        <v>2794</v>
      </c>
      <c r="J21" s="408" t="s">
        <v>23</v>
      </c>
      <c r="K21" s="640" t="s">
        <v>23</v>
      </c>
    </row>
    <row r="22" spans="1:11" ht="30" customHeight="1" thickBot="1" x14ac:dyDescent="0.3">
      <c r="A22" s="406" t="s">
        <v>51</v>
      </c>
      <c r="B22" s="1651" t="s">
        <v>1736</v>
      </c>
      <c r="C22" s="1652"/>
      <c r="D22" s="1652"/>
      <c r="E22" s="1652"/>
      <c r="F22" s="1652"/>
      <c r="G22" s="1652"/>
      <c r="H22" s="1652"/>
      <c r="I22" s="1652"/>
      <c r="J22" s="1652"/>
      <c r="K22" s="1653"/>
    </row>
    <row r="23" spans="1:11" ht="36" customHeight="1" x14ac:dyDescent="0.25">
      <c r="A23" s="280"/>
      <c r="B23" s="1638" t="s">
        <v>23</v>
      </c>
      <c r="C23" s="1635" t="s">
        <v>23</v>
      </c>
      <c r="D23" s="1635" t="s">
        <v>23</v>
      </c>
      <c r="E23" s="288" t="s">
        <v>1232</v>
      </c>
      <c r="F23" s="57" t="s">
        <v>2446</v>
      </c>
      <c r="G23" s="57" t="s">
        <v>38</v>
      </c>
      <c r="H23" s="1729" t="s">
        <v>2720</v>
      </c>
      <c r="I23" s="1731" t="s">
        <v>2719</v>
      </c>
      <c r="J23" s="1684" t="s">
        <v>23</v>
      </c>
      <c r="K23" s="1663"/>
    </row>
    <row r="24" spans="1:11" ht="36" customHeight="1" thickBot="1" x14ac:dyDescent="0.3">
      <c r="A24" s="280"/>
      <c r="B24" s="1640"/>
      <c r="C24" s="1637"/>
      <c r="D24" s="1637"/>
      <c r="E24" s="289" t="s">
        <v>155</v>
      </c>
      <c r="F24" s="276" t="s">
        <v>1706</v>
      </c>
      <c r="G24" s="276" t="s">
        <v>579</v>
      </c>
      <c r="H24" s="1730"/>
      <c r="I24" s="1732"/>
      <c r="J24" s="1685"/>
      <c r="K24" s="1665"/>
    </row>
    <row r="25" spans="1:11" ht="36" customHeight="1" thickBot="1" x14ac:dyDescent="0.3">
      <c r="A25" s="280"/>
      <c r="B25" s="286" t="s">
        <v>23</v>
      </c>
      <c r="C25" s="279" t="s">
        <v>23</v>
      </c>
      <c r="D25" s="279" t="s">
        <v>23</v>
      </c>
      <c r="E25" s="849" t="s">
        <v>3025</v>
      </c>
      <c r="F25" s="862" t="s">
        <v>2919</v>
      </c>
      <c r="G25" s="793" t="s">
        <v>579</v>
      </c>
      <c r="H25" s="798" t="s">
        <v>2782</v>
      </c>
      <c r="I25" s="798" t="s">
        <v>2792</v>
      </c>
      <c r="J25" s="408" t="s">
        <v>23</v>
      </c>
      <c r="K25" s="640" t="s">
        <v>23</v>
      </c>
    </row>
    <row r="26" spans="1:11" ht="36" customHeight="1" thickBot="1" x14ac:dyDescent="0.3">
      <c r="A26" s="280"/>
      <c r="B26" s="286" t="s">
        <v>23</v>
      </c>
      <c r="C26" s="279" t="s">
        <v>23</v>
      </c>
      <c r="D26" s="279" t="s">
        <v>23</v>
      </c>
      <c r="E26" s="862" t="s">
        <v>313</v>
      </c>
      <c r="F26" s="863" t="s">
        <v>2918</v>
      </c>
      <c r="G26" s="862" t="s">
        <v>512</v>
      </c>
      <c r="H26" s="798" t="s">
        <v>2781</v>
      </c>
      <c r="I26" s="798" t="s">
        <v>2791</v>
      </c>
      <c r="J26" s="408" t="s">
        <v>23</v>
      </c>
      <c r="K26" s="640" t="s">
        <v>23</v>
      </c>
    </row>
    <row r="27" spans="1:11" ht="45.75" customHeight="1" thickBot="1" x14ac:dyDescent="0.3">
      <c r="A27" s="280"/>
      <c r="B27" s="286" t="s">
        <v>23</v>
      </c>
      <c r="C27" s="279" t="s">
        <v>23</v>
      </c>
      <c r="D27" s="279" t="s">
        <v>23</v>
      </c>
      <c r="E27" s="849" t="s">
        <v>157</v>
      </c>
      <c r="F27" s="862" t="s">
        <v>2917</v>
      </c>
      <c r="G27" s="862" t="s">
        <v>1111</v>
      </c>
      <c r="H27" s="798" t="s">
        <v>2783</v>
      </c>
      <c r="I27" s="798" t="s">
        <v>2790</v>
      </c>
      <c r="J27" s="408" t="s">
        <v>23</v>
      </c>
      <c r="K27" s="640" t="s">
        <v>23</v>
      </c>
    </row>
    <row r="28" spans="1:11" ht="39" customHeight="1" thickBot="1" x14ac:dyDescent="0.3">
      <c r="A28" s="280"/>
      <c r="B28" s="286" t="s">
        <v>23</v>
      </c>
      <c r="C28" s="279" t="s">
        <v>23</v>
      </c>
      <c r="D28" s="279" t="s">
        <v>23</v>
      </c>
      <c r="E28" s="862" t="s">
        <v>3026</v>
      </c>
      <c r="F28" s="852" t="s">
        <v>2907</v>
      </c>
      <c r="G28" s="852" t="s">
        <v>1201</v>
      </c>
      <c r="H28" s="798" t="s">
        <v>2784</v>
      </c>
      <c r="I28" s="798" t="s">
        <v>2789</v>
      </c>
      <c r="J28" s="408" t="s">
        <v>23</v>
      </c>
      <c r="K28" s="640" t="s">
        <v>23</v>
      </c>
    </row>
    <row r="29" spans="1:11" ht="39" customHeight="1" thickBot="1" x14ac:dyDescent="0.3">
      <c r="A29" s="280"/>
      <c r="B29" s="286" t="s">
        <v>23</v>
      </c>
      <c r="C29" s="279" t="s">
        <v>23</v>
      </c>
      <c r="D29" s="279" t="s">
        <v>23</v>
      </c>
      <c r="E29" s="862" t="s">
        <v>159</v>
      </c>
      <c r="F29" s="862" t="s">
        <v>2916</v>
      </c>
      <c r="G29" s="862" t="s">
        <v>93</v>
      </c>
      <c r="H29" s="798" t="s">
        <v>2787</v>
      </c>
      <c r="I29" s="798" t="s">
        <v>2788</v>
      </c>
      <c r="J29" s="408" t="s">
        <v>23</v>
      </c>
      <c r="K29" s="640" t="s">
        <v>23</v>
      </c>
    </row>
    <row r="30" spans="1:11" ht="48" customHeight="1" thickBot="1" x14ac:dyDescent="0.3">
      <c r="A30" s="280"/>
      <c r="B30" s="286" t="s">
        <v>23</v>
      </c>
      <c r="C30" s="279" t="s">
        <v>23</v>
      </c>
      <c r="D30" s="279" t="s">
        <v>23</v>
      </c>
      <c r="E30" s="849" t="s">
        <v>161</v>
      </c>
      <c r="F30" s="862" t="s">
        <v>2910</v>
      </c>
      <c r="G30" s="854" t="s">
        <v>2094</v>
      </c>
      <c r="H30" s="798" t="s">
        <v>2786</v>
      </c>
      <c r="I30" s="798" t="s">
        <v>2793</v>
      </c>
      <c r="J30" s="408" t="s">
        <v>23</v>
      </c>
      <c r="K30" s="640" t="s">
        <v>23</v>
      </c>
    </row>
    <row r="31" spans="1:11" ht="36" customHeight="1" thickBot="1" x14ac:dyDescent="0.3">
      <c r="A31" s="280"/>
      <c r="B31" s="286" t="s">
        <v>23</v>
      </c>
      <c r="C31" s="279" t="s">
        <v>23</v>
      </c>
      <c r="D31" s="402"/>
      <c r="E31" s="628" t="s">
        <v>260</v>
      </c>
      <c r="F31" s="272" t="s">
        <v>1712</v>
      </c>
      <c r="G31" s="645" t="s">
        <v>2094</v>
      </c>
      <c r="H31" s="401" t="s">
        <v>2106</v>
      </c>
      <c r="I31" s="401" t="s">
        <v>2211</v>
      </c>
      <c r="J31" s="408" t="s">
        <v>23</v>
      </c>
      <c r="K31" s="640" t="s">
        <v>23</v>
      </c>
    </row>
    <row r="32" spans="1:11" ht="36.75" customHeight="1" thickBot="1" x14ac:dyDescent="0.3">
      <c r="A32" s="280"/>
      <c r="B32" s="286" t="s">
        <v>23</v>
      </c>
      <c r="C32" s="279" t="s">
        <v>23</v>
      </c>
      <c r="D32" s="279" t="s">
        <v>23</v>
      </c>
      <c r="E32" s="862" t="s">
        <v>167</v>
      </c>
      <c r="F32" s="862" t="s">
        <v>2916</v>
      </c>
      <c r="G32" s="862" t="s">
        <v>93</v>
      </c>
      <c r="H32" s="798" t="s">
        <v>2892</v>
      </c>
      <c r="I32" s="798" t="s">
        <v>2893</v>
      </c>
      <c r="J32" s="408" t="s">
        <v>23</v>
      </c>
      <c r="K32" s="640" t="s">
        <v>23</v>
      </c>
    </row>
    <row r="33" spans="1:12" ht="36" customHeight="1" thickBot="1" x14ac:dyDescent="0.3">
      <c r="A33" s="280"/>
      <c r="B33" s="286" t="s">
        <v>23</v>
      </c>
      <c r="C33" s="279" t="s">
        <v>23</v>
      </c>
      <c r="D33" s="279" t="s">
        <v>23</v>
      </c>
      <c r="E33" s="849" t="s">
        <v>3027</v>
      </c>
      <c r="F33" s="849" t="s">
        <v>2909</v>
      </c>
      <c r="G33" s="849" t="s">
        <v>1256</v>
      </c>
      <c r="H33" s="798" t="s">
        <v>2806</v>
      </c>
      <c r="I33" s="798" t="s">
        <v>2807</v>
      </c>
      <c r="J33" s="408" t="s">
        <v>23</v>
      </c>
      <c r="K33" s="640" t="s">
        <v>23</v>
      </c>
    </row>
    <row r="34" spans="1:12" ht="36" customHeight="1" x14ac:dyDescent="0.25">
      <c r="A34" s="280"/>
      <c r="B34" s="1746" t="s">
        <v>23</v>
      </c>
      <c r="C34" s="1748" t="s">
        <v>23</v>
      </c>
      <c r="D34" s="1723"/>
      <c r="E34" s="453" t="s">
        <v>161</v>
      </c>
      <c r="F34" s="454" t="s">
        <v>2299</v>
      </c>
      <c r="G34" s="454" t="s">
        <v>2785</v>
      </c>
      <c r="H34" s="1677" t="s">
        <v>2721</v>
      </c>
      <c r="I34" s="1731" t="s">
        <v>2722</v>
      </c>
      <c r="J34" s="1719" t="s">
        <v>23</v>
      </c>
      <c r="K34" s="1710" t="s">
        <v>23</v>
      </c>
    </row>
    <row r="35" spans="1:12" ht="36.75" customHeight="1" thickBot="1" x14ac:dyDescent="0.3">
      <c r="A35" s="280"/>
      <c r="B35" s="1747"/>
      <c r="C35" s="1749"/>
      <c r="D35" s="1724"/>
      <c r="E35" s="289" t="s">
        <v>530</v>
      </c>
      <c r="F35" s="276" t="s">
        <v>1709</v>
      </c>
      <c r="G35" s="275" t="s">
        <v>531</v>
      </c>
      <c r="H35" s="1679"/>
      <c r="I35" s="1732"/>
      <c r="J35" s="1720"/>
      <c r="K35" s="1711"/>
    </row>
    <row r="36" spans="1:12" ht="36.75" customHeight="1" thickBot="1" x14ac:dyDescent="0.3">
      <c r="A36" s="280"/>
      <c r="B36" s="286" t="s">
        <v>23</v>
      </c>
      <c r="C36" s="279" t="s">
        <v>23</v>
      </c>
      <c r="D36" s="279" t="s">
        <v>23</v>
      </c>
      <c r="E36" s="862" t="s">
        <v>163</v>
      </c>
      <c r="F36" s="862" t="s">
        <v>2916</v>
      </c>
      <c r="G36" s="862" t="s">
        <v>93</v>
      </c>
      <c r="H36" s="798" t="s">
        <v>2805</v>
      </c>
      <c r="I36" s="798" t="s">
        <v>2804</v>
      </c>
      <c r="J36" s="408" t="s">
        <v>23</v>
      </c>
      <c r="K36" s="640" t="s">
        <v>23</v>
      </c>
    </row>
    <row r="37" spans="1:12" ht="36" customHeight="1" thickBot="1" x14ac:dyDescent="0.3">
      <c r="A37" s="280"/>
      <c r="B37" s="286" t="s">
        <v>23</v>
      </c>
      <c r="C37" s="279" t="s">
        <v>23</v>
      </c>
      <c r="D37" s="279" t="s">
        <v>23</v>
      </c>
      <c r="E37" s="849" t="s">
        <v>165</v>
      </c>
      <c r="F37" s="862" t="s">
        <v>2915</v>
      </c>
      <c r="G37" s="854" t="s">
        <v>1338</v>
      </c>
      <c r="H37" s="798" t="s">
        <v>2808</v>
      </c>
      <c r="I37" s="798" t="s">
        <v>2809</v>
      </c>
      <c r="J37" s="408" t="s">
        <v>23</v>
      </c>
      <c r="K37" s="640" t="s">
        <v>23</v>
      </c>
    </row>
    <row r="38" spans="1:12" ht="36" customHeight="1" x14ac:dyDescent="0.25">
      <c r="A38" s="280"/>
      <c r="B38" s="1638" t="s">
        <v>23</v>
      </c>
      <c r="C38" s="1635" t="s">
        <v>23</v>
      </c>
      <c r="D38" s="1723"/>
      <c r="E38" s="630" t="s">
        <v>260</v>
      </c>
      <c r="F38" s="646" t="s">
        <v>2299</v>
      </c>
      <c r="G38" s="646" t="s">
        <v>2094</v>
      </c>
      <c r="H38" s="1646" t="s">
        <v>2107</v>
      </c>
      <c r="I38" s="1646" t="s">
        <v>2212</v>
      </c>
      <c r="J38" s="1684" t="s">
        <v>23</v>
      </c>
      <c r="K38" s="1710" t="s">
        <v>23</v>
      </c>
    </row>
    <row r="39" spans="1:12" ht="51.75" customHeight="1" thickBot="1" x14ac:dyDescent="0.3">
      <c r="A39" s="280"/>
      <c r="B39" s="1640"/>
      <c r="C39" s="1637"/>
      <c r="D39" s="1724"/>
      <c r="E39" s="403" t="s">
        <v>528</v>
      </c>
      <c r="F39" s="404" t="s">
        <v>1708</v>
      </c>
      <c r="G39" s="671" t="s">
        <v>2127</v>
      </c>
      <c r="H39" s="1733"/>
      <c r="I39" s="1733"/>
      <c r="J39" s="1721"/>
      <c r="K39" s="1722"/>
      <c r="L39" s="409"/>
    </row>
    <row r="40" spans="1:12" ht="36" customHeight="1" thickBot="1" x14ac:dyDescent="0.3">
      <c r="A40" s="280"/>
      <c r="B40" s="286" t="s">
        <v>23</v>
      </c>
      <c r="C40" s="279" t="s">
        <v>23</v>
      </c>
      <c r="D40" s="279" t="s">
        <v>23</v>
      </c>
      <c r="E40" s="862" t="s">
        <v>3028</v>
      </c>
      <c r="F40" s="862" t="s">
        <v>2908</v>
      </c>
      <c r="G40" s="862" t="s">
        <v>2816</v>
      </c>
      <c r="H40" s="798" t="s">
        <v>2810</v>
      </c>
      <c r="I40" s="798" t="s">
        <v>2811</v>
      </c>
      <c r="J40" s="408" t="s">
        <v>23</v>
      </c>
      <c r="K40" s="640" t="s">
        <v>23</v>
      </c>
    </row>
    <row r="41" spans="1:12" ht="51.75" customHeight="1" x14ac:dyDescent="0.25">
      <c r="A41" s="280"/>
      <c r="B41" s="1638" t="s">
        <v>23</v>
      </c>
      <c r="C41" s="1635" t="s">
        <v>23</v>
      </c>
      <c r="D41" s="1769"/>
      <c r="E41" s="795" t="s">
        <v>161</v>
      </c>
      <c r="F41" s="796" t="s">
        <v>2307</v>
      </c>
      <c r="G41" s="796" t="s">
        <v>2094</v>
      </c>
      <c r="H41" s="1706" t="s">
        <v>2445</v>
      </c>
      <c r="I41" s="1706" t="s">
        <v>2444</v>
      </c>
      <c r="J41" s="1765" t="s">
        <v>23</v>
      </c>
      <c r="K41" s="1767"/>
      <c r="L41" s="409"/>
    </row>
    <row r="42" spans="1:12" ht="48.75" customHeight="1" thickBot="1" x14ac:dyDescent="0.3">
      <c r="A42" s="280"/>
      <c r="B42" s="1640"/>
      <c r="C42" s="1637"/>
      <c r="D42" s="1770"/>
      <c r="E42" s="753" t="s">
        <v>2440</v>
      </c>
      <c r="F42" s="791" t="s">
        <v>1713</v>
      </c>
      <c r="G42" s="789" t="s">
        <v>1233</v>
      </c>
      <c r="H42" s="1764"/>
      <c r="I42" s="1764"/>
      <c r="J42" s="1766"/>
      <c r="K42" s="1768"/>
    </row>
    <row r="43" spans="1:12" ht="47.25" customHeight="1" thickBot="1" x14ac:dyDescent="0.3">
      <c r="A43" s="280"/>
      <c r="B43" s="286" t="s">
        <v>23</v>
      </c>
      <c r="C43" s="279" t="s">
        <v>23</v>
      </c>
      <c r="D43" s="279" t="s">
        <v>23</v>
      </c>
      <c r="E43" s="862" t="s">
        <v>2440</v>
      </c>
      <c r="F43" s="862" t="s">
        <v>2914</v>
      </c>
      <c r="G43" s="862" t="s">
        <v>1233</v>
      </c>
      <c r="H43" s="798" t="s">
        <v>2812</v>
      </c>
      <c r="I43" s="798" t="s">
        <v>2813</v>
      </c>
      <c r="J43" s="408" t="s">
        <v>23</v>
      </c>
      <c r="K43" s="640" t="s">
        <v>23</v>
      </c>
    </row>
    <row r="44" spans="1:12" ht="48.75" customHeight="1" x14ac:dyDescent="0.25">
      <c r="A44" s="280"/>
      <c r="B44" s="1638" t="s">
        <v>23</v>
      </c>
      <c r="C44" s="1771" t="s">
        <v>23</v>
      </c>
      <c r="D44" s="1769"/>
      <c r="E44" s="795" t="s">
        <v>161</v>
      </c>
      <c r="F44" s="796" t="s">
        <v>2439</v>
      </c>
      <c r="G44" s="796" t="s">
        <v>2094</v>
      </c>
      <c r="H44" s="1706" t="s">
        <v>2724</v>
      </c>
      <c r="I44" s="1706" t="s">
        <v>2723</v>
      </c>
      <c r="J44" s="1765" t="s">
        <v>23</v>
      </c>
      <c r="K44" s="1660"/>
    </row>
    <row r="45" spans="1:12" ht="37.5" customHeight="1" thickBot="1" x14ac:dyDescent="0.3">
      <c r="A45" s="280"/>
      <c r="B45" s="1640"/>
      <c r="C45" s="1772"/>
      <c r="D45" s="1770"/>
      <c r="E45" s="792" t="s">
        <v>2441</v>
      </c>
      <c r="F45" s="793" t="s">
        <v>1713</v>
      </c>
      <c r="G45" s="794" t="s">
        <v>1233</v>
      </c>
      <c r="H45" s="1707"/>
      <c r="I45" s="1707"/>
      <c r="J45" s="1773"/>
      <c r="K45" s="1662"/>
    </row>
    <row r="46" spans="1:12" ht="37.5" customHeight="1" thickBot="1" x14ac:dyDescent="0.3">
      <c r="A46" s="280"/>
      <c r="B46" s="286" t="s">
        <v>23</v>
      </c>
      <c r="C46" s="279" t="s">
        <v>23</v>
      </c>
      <c r="D46" s="279" t="s">
        <v>23</v>
      </c>
      <c r="E46" s="862" t="s">
        <v>2441</v>
      </c>
      <c r="F46" s="862" t="s">
        <v>2914</v>
      </c>
      <c r="G46" s="794" t="s">
        <v>1233</v>
      </c>
      <c r="H46" s="798" t="s">
        <v>2814</v>
      </c>
      <c r="I46" s="798" t="s">
        <v>2815</v>
      </c>
      <c r="J46" s="408" t="s">
        <v>23</v>
      </c>
      <c r="K46" s="640" t="s">
        <v>23</v>
      </c>
    </row>
    <row r="47" spans="1:12" ht="30" customHeight="1" thickBot="1" x14ac:dyDescent="0.3">
      <c r="A47" s="406" t="s">
        <v>52</v>
      </c>
      <c r="B47" s="1651" t="s">
        <v>1750</v>
      </c>
      <c r="C47" s="1652"/>
      <c r="D47" s="1652"/>
      <c r="E47" s="1755"/>
      <c r="F47" s="1755"/>
      <c r="G47" s="1755"/>
      <c r="H47" s="1755"/>
      <c r="I47" s="1755"/>
      <c r="J47" s="1755"/>
      <c r="K47" s="1756"/>
    </row>
    <row r="48" spans="1:12" ht="36" customHeight="1" x14ac:dyDescent="0.25">
      <c r="A48" s="280"/>
      <c r="B48" s="1638" t="s">
        <v>23</v>
      </c>
      <c r="C48" s="1635" t="s">
        <v>23</v>
      </c>
      <c r="D48" s="1635" t="s">
        <v>23</v>
      </c>
      <c r="E48" s="288" t="s">
        <v>532</v>
      </c>
      <c r="F48" s="57" t="s">
        <v>38</v>
      </c>
      <c r="G48" s="274" t="s">
        <v>38</v>
      </c>
      <c r="H48" s="1698" t="s">
        <v>1309</v>
      </c>
      <c r="I48" s="1646" t="s">
        <v>2213</v>
      </c>
      <c r="J48" s="1684" t="s">
        <v>23</v>
      </c>
      <c r="K48" s="1663"/>
    </row>
    <row r="49" spans="1:11" ht="36" customHeight="1" thickBot="1" x14ac:dyDescent="0.3">
      <c r="A49" s="280"/>
      <c r="B49" s="1640"/>
      <c r="C49" s="1637"/>
      <c r="D49" s="1637"/>
      <c r="E49" s="289" t="s">
        <v>1234</v>
      </c>
      <c r="F49" s="276" t="s">
        <v>1706</v>
      </c>
      <c r="G49" s="275" t="s">
        <v>1235</v>
      </c>
      <c r="H49" s="1751"/>
      <c r="I49" s="1647"/>
      <c r="J49" s="1685"/>
      <c r="K49" s="1665"/>
    </row>
    <row r="50" spans="1:11" ht="36.75" customHeight="1" thickBot="1" x14ac:dyDescent="0.3">
      <c r="A50" s="280"/>
      <c r="B50" s="286" t="s">
        <v>23</v>
      </c>
      <c r="C50" s="279" t="s">
        <v>23</v>
      </c>
      <c r="D50" s="279" t="s">
        <v>23</v>
      </c>
      <c r="E50" s="849" t="s">
        <v>3029</v>
      </c>
      <c r="F50" s="862" t="s">
        <v>2913</v>
      </c>
      <c r="G50" s="794" t="s">
        <v>1235</v>
      </c>
      <c r="H50" s="798" t="s">
        <v>2820</v>
      </c>
      <c r="I50" s="798" t="s">
        <v>2822</v>
      </c>
      <c r="J50" s="408" t="s">
        <v>23</v>
      </c>
      <c r="K50" s="640" t="s">
        <v>23</v>
      </c>
    </row>
    <row r="51" spans="1:11" ht="30" customHeight="1" thickBot="1" x14ac:dyDescent="0.3">
      <c r="A51" s="406" t="s">
        <v>56</v>
      </c>
      <c r="B51" s="1651" t="s">
        <v>1751</v>
      </c>
      <c r="C51" s="1652"/>
      <c r="D51" s="1652"/>
      <c r="E51" s="1652"/>
      <c r="F51" s="1652"/>
      <c r="G51" s="1652"/>
      <c r="H51" s="1652"/>
      <c r="I51" s="1652"/>
      <c r="J51" s="1652"/>
      <c r="K51" s="1653"/>
    </row>
    <row r="52" spans="1:11" ht="36.75" customHeight="1" thickBot="1" x14ac:dyDescent="0.3">
      <c r="A52" s="280"/>
      <c r="B52" s="286" t="s">
        <v>23</v>
      </c>
      <c r="C52" s="279" t="s">
        <v>23</v>
      </c>
      <c r="D52" s="279" t="s">
        <v>23</v>
      </c>
      <c r="E52" s="849" t="s">
        <v>473</v>
      </c>
      <c r="F52" s="862" t="s">
        <v>2912</v>
      </c>
      <c r="G52" s="797" t="s">
        <v>1108</v>
      </c>
      <c r="H52" s="798" t="s">
        <v>2821</v>
      </c>
      <c r="I52" s="798" t="s">
        <v>2819</v>
      </c>
      <c r="J52" s="408" t="s">
        <v>23</v>
      </c>
      <c r="K52" s="640" t="s">
        <v>23</v>
      </c>
    </row>
    <row r="53" spans="1:11" ht="36" customHeight="1" x14ac:dyDescent="0.25">
      <c r="A53" s="280"/>
      <c r="B53" s="1712"/>
      <c r="C53" s="1635" t="s">
        <v>23</v>
      </c>
      <c r="D53" s="1635" t="s">
        <v>23</v>
      </c>
      <c r="E53" s="288" t="s">
        <v>533</v>
      </c>
      <c r="F53" s="57" t="s">
        <v>1237</v>
      </c>
      <c r="G53" s="57" t="s">
        <v>1108</v>
      </c>
      <c r="H53" s="1698" t="s">
        <v>1239</v>
      </c>
      <c r="I53" s="1646" t="s">
        <v>1717</v>
      </c>
      <c r="J53" s="1684" t="s">
        <v>23</v>
      </c>
      <c r="K53" s="1663"/>
    </row>
    <row r="54" spans="1:11" ht="36" customHeight="1" thickBot="1" x14ac:dyDescent="0.3">
      <c r="A54" s="280"/>
      <c r="B54" s="1713"/>
      <c r="C54" s="1637"/>
      <c r="D54" s="1637"/>
      <c r="E54" s="289" t="s">
        <v>1236</v>
      </c>
      <c r="F54" s="276" t="s">
        <v>1706</v>
      </c>
      <c r="G54" s="275" t="s">
        <v>38</v>
      </c>
      <c r="H54" s="1752"/>
      <c r="I54" s="1647"/>
      <c r="J54" s="1685"/>
      <c r="K54" s="1665"/>
    </row>
    <row r="55" spans="1:11" ht="36" customHeight="1" x14ac:dyDescent="0.25">
      <c r="A55" s="280"/>
      <c r="B55" s="1712"/>
      <c r="C55" s="1635" t="s">
        <v>23</v>
      </c>
      <c r="D55" s="1635" t="s">
        <v>23</v>
      </c>
      <c r="E55" s="288" t="s">
        <v>533</v>
      </c>
      <c r="F55" s="57" t="s">
        <v>1231</v>
      </c>
      <c r="G55" s="57" t="s">
        <v>1108</v>
      </c>
      <c r="H55" s="1698" t="s">
        <v>1240</v>
      </c>
      <c r="I55" s="1646" t="s">
        <v>1718</v>
      </c>
      <c r="J55" s="1684" t="s">
        <v>23</v>
      </c>
      <c r="K55" s="1663"/>
    </row>
    <row r="56" spans="1:11" ht="36" customHeight="1" thickBot="1" x14ac:dyDescent="0.3">
      <c r="A56" s="280"/>
      <c r="B56" s="1713"/>
      <c r="C56" s="1637"/>
      <c r="D56" s="1637"/>
      <c r="E56" s="289" t="s">
        <v>1238</v>
      </c>
      <c r="F56" s="276" t="s">
        <v>1706</v>
      </c>
      <c r="G56" s="275" t="s">
        <v>38</v>
      </c>
      <c r="H56" s="1751"/>
      <c r="I56" s="1647"/>
      <c r="J56" s="1685"/>
      <c r="K56" s="1665"/>
    </row>
    <row r="57" spans="1:11" ht="30" customHeight="1" thickBot="1" x14ac:dyDescent="0.3">
      <c r="A57" s="406" t="s">
        <v>57</v>
      </c>
      <c r="B57" s="1651" t="s">
        <v>1752</v>
      </c>
      <c r="C57" s="1652"/>
      <c r="D57" s="1652"/>
      <c r="E57" s="1652"/>
      <c r="F57" s="1652"/>
      <c r="G57" s="1652"/>
      <c r="H57" s="1652"/>
      <c r="I57" s="1652"/>
      <c r="J57" s="1652"/>
      <c r="K57" s="1653"/>
    </row>
    <row r="58" spans="1:11" ht="51" customHeight="1" thickBot="1" x14ac:dyDescent="0.3">
      <c r="A58" s="280"/>
      <c r="B58" s="285"/>
      <c r="C58" s="279" t="s">
        <v>23</v>
      </c>
      <c r="D58" s="279" t="s">
        <v>23</v>
      </c>
      <c r="E58" s="628" t="s">
        <v>1241</v>
      </c>
      <c r="F58" s="272" t="s">
        <v>1713</v>
      </c>
      <c r="G58" s="273" t="s">
        <v>534</v>
      </c>
      <c r="H58" s="842" t="s">
        <v>2979</v>
      </c>
      <c r="I58" s="629" t="s">
        <v>2090</v>
      </c>
      <c r="J58" s="408" t="s">
        <v>23</v>
      </c>
      <c r="K58" s="641"/>
    </row>
    <row r="59" spans="1:11" ht="36.75" customHeight="1" thickBot="1" x14ac:dyDescent="0.3">
      <c r="A59" s="280"/>
      <c r="B59" s="286" t="s">
        <v>23</v>
      </c>
      <c r="C59" s="279" t="s">
        <v>23</v>
      </c>
      <c r="D59" s="279" t="s">
        <v>23</v>
      </c>
      <c r="E59" s="849" t="s">
        <v>1183</v>
      </c>
      <c r="F59" s="862" t="s">
        <v>2911</v>
      </c>
      <c r="G59" s="862" t="s">
        <v>534</v>
      </c>
      <c r="H59" s="798" t="s">
        <v>2824</v>
      </c>
      <c r="I59" s="798" t="s">
        <v>2823</v>
      </c>
      <c r="J59" s="408" t="s">
        <v>23</v>
      </c>
      <c r="K59" s="640" t="s">
        <v>23</v>
      </c>
    </row>
    <row r="60" spans="1:11" ht="36" customHeight="1" x14ac:dyDescent="0.25">
      <c r="A60" s="280"/>
      <c r="B60" s="1712"/>
      <c r="C60" s="1635" t="s">
        <v>23</v>
      </c>
      <c r="D60" s="1635" t="s">
        <v>23</v>
      </c>
      <c r="E60" s="851" t="s">
        <v>1183</v>
      </c>
      <c r="F60" s="797" t="s">
        <v>535</v>
      </c>
      <c r="G60" s="799" t="s">
        <v>534</v>
      </c>
      <c r="H60" s="1708" t="s">
        <v>2978</v>
      </c>
      <c r="I60" s="1692" t="s">
        <v>2725</v>
      </c>
      <c r="J60" s="1684" t="s">
        <v>23</v>
      </c>
      <c r="K60" s="1663"/>
    </row>
    <row r="61" spans="1:11" ht="36" customHeight="1" thickBot="1" x14ac:dyDescent="0.3">
      <c r="A61" s="280"/>
      <c r="B61" s="1713"/>
      <c r="C61" s="1637"/>
      <c r="D61" s="1637"/>
      <c r="E61" s="853" t="s">
        <v>3030</v>
      </c>
      <c r="F61" s="793" t="s">
        <v>1713</v>
      </c>
      <c r="G61" s="794" t="s">
        <v>406</v>
      </c>
      <c r="H61" s="1709"/>
      <c r="I61" s="1693"/>
      <c r="J61" s="1685"/>
      <c r="K61" s="1665"/>
    </row>
    <row r="62" spans="1:11" ht="36.75" customHeight="1" thickBot="1" x14ac:dyDescent="0.3">
      <c r="A62" s="280"/>
      <c r="B62" s="286" t="s">
        <v>23</v>
      </c>
      <c r="C62" s="279" t="s">
        <v>23</v>
      </c>
      <c r="D62" s="279" t="s">
        <v>23</v>
      </c>
      <c r="E62" s="849" t="s">
        <v>1184</v>
      </c>
      <c r="F62" s="794" t="s">
        <v>2899</v>
      </c>
      <c r="G62" s="794" t="s">
        <v>406</v>
      </c>
      <c r="H62" s="798" t="s">
        <v>2825</v>
      </c>
      <c r="I62" s="798" t="s">
        <v>2826</v>
      </c>
      <c r="J62" s="408" t="s">
        <v>23</v>
      </c>
      <c r="K62" s="640" t="s">
        <v>23</v>
      </c>
    </row>
    <row r="63" spans="1:11" ht="42" customHeight="1" thickBot="1" x14ac:dyDescent="0.3">
      <c r="A63" s="280"/>
      <c r="B63" s="285"/>
      <c r="C63" s="279" t="s">
        <v>23</v>
      </c>
      <c r="D63" s="279" t="s">
        <v>23</v>
      </c>
      <c r="E63" s="855" t="s">
        <v>1185</v>
      </c>
      <c r="F63" s="863" t="s">
        <v>1714</v>
      </c>
      <c r="G63" s="862" t="s">
        <v>2830</v>
      </c>
      <c r="H63" s="856" t="s">
        <v>1310</v>
      </c>
      <c r="I63" s="856" t="s">
        <v>1719</v>
      </c>
      <c r="J63" s="408" t="s">
        <v>23</v>
      </c>
      <c r="K63" s="641"/>
    </row>
    <row r="64" spans="1:11" ht="36.75" customHeight="1" thickBot="1" x14ac:dyDescent="0.3">
      <c r="A64" s="280"/>
      <c r="B64" s="839" t="s">
        <v>23</v>
      </c>
      <c r="C64" s="838" t="s">
        <v>23</v>
      </c>
      <c r="D64" s="838" t="s">
        <v>23</v>
      </c>
      <c r="E64" s="852" t="s">
        <v>1185</v>
      </c>
      <c r="F64" s="848" t="s">
        <v>2827</v>
      </c>
      <c r="G64" s="796" t="s">
        <v>2830</v>
      </c>
      <c r="H64" s="864" t="s">
        <v>2828</v>
      </c>
      <c r="I64" s="864" t="s">
        <v>2829</v>
      </c>
      <c r="J64" s="840" t="s">
        <v>23</v>
      </c>
      <c r="K64" s="841" t="s">
        <v>23</v>
      </c>
    </row>
    <row r="65" spans="1:12" ht="36.75" customHeight="1" thickBot="1" x14ac:dyDescent="0.3">
      <c r="A65" s="280"/>
      <c r="B65" s="286" t="s">
        <v>23</v>
      </c>
      <c r="C65" s="279" t="s">
        <v>23</v>
      </c>
      <c r="D65" s="279" t="s">
        <v>23</v>
      </c>
      <c r="E65" s="855" t="s">
        <v>1186</v>
      </c>
      <c r="F65" s="862" t="s">
        <v>2769</v>
      </c>
      <c r="G65" s="862" t="s">
        <v>2363</v>
      </c>
      <c r="H65" s="798" t="s">
        <v>2831</v>
      </c>
      <c r="I65" s="798" t="s">
        <v>2832</v>
      </c>
      <c r="J65" s="408" t="s">
        <v>23</v>
      </c>
      <c r="K65" s="640" t="s">
        <v>23</v>
      </c>
    </row>
    <row r="66" spans="1:12" ht="36" customHeight="1" x14ac:dyDescent="0.25">
      <c r="A66" s="280"/>
      <c r="B66" s="1712"/>
      <c r="C66" s="1635" t="s">
        <v>23</v>
      </c>
      <c r="D66" s="1635" t="s">
        <v>23</v>
      </c>
      <c r="E66" s="851" t="s">
        <v>473</v>
      </c>
      <c r="F66" s="797" t="s">
        <v>1231</v>
      </c>
      <c r="G66" s="797" t="s">
        <v>1108</v>
      </c>
      <c r="H66" s="1708" t="s">
        <v>1242</v>
      </c>
      <c r="I66" s="1692" t="s">
        <v>1720</v>
      </c>
      <c r="J66" s="1684" t="s">
        <v>23</v>
      </c>
      <c r="K66" s="1663"/>
    </row>
    <row r="67" spans="1:12" ht="36" customHeight="1" thickBot="1" x14ac:dyDescent="0.3">
      <c r="A67" s="280"/>
      <c r="B67" s="1713"/>
      <c r="C67" s="1637"/>
      <c r="D67" s="1637"/>
      <c r="E67" s="853" t="s">
        <v>1187</v>
      </c>
      <c r="F67" s="793" t="s">
        <v>1714</v>
      </c>
      <c r="G67" s="794" t="s">
        <v>2853</v>
      </c>
      <c r="H67" s="1750"/>
      <c r="I67" s="1693"/>
      <c r="J67" s="1685"/>
      <c r="K67" s="1665"/>
    </row>
    <row r="68" spans="1:12" ht="36.75" customHeight="1" thickBot="1" x14ac:dyDescent="0.3">
      <c r="A68" s="280"/>
      <c r="B68" s="286" t="s">
        <v>23</v>
      </c>
      <c r="C68" s="279" t="s">
        <v>23</v>
      </c>
      <c r="D68" s="279" t="s">
        <v>23</v>
      </c>
      <c r="E68" s="849" t="s">
        <v>1187</v>
      </c>
      <c r="F68" s="794" t="s">
        <v>2833</v>
      </c>
      <c r="G68" s="794" t="s">
        <v>2853</v>
      </c>
      <c r="H68" s="798" t="s">
        <v>2834</v>
      </c>
      <c r="I68" s="798" t="s">
        <v>2835</v>
      </c>
      <c r="J68" s="408" t="s">
        <v>23</v>
      </c>
      <c r="K68" s="640" t="s">
        <v>23</v>
      </c>
    </row>
    <row r="69" spans="1:12" ht="49.5" customHeight="1" thickBot="1" x14ac:dyDescent="0.3">
      <c r="A69" s="280"/>
      <c r="B69" s="873" t="s">
        <v>23</v>
      </c>
      <c r="C69" s="279" t="s">
        <v>23</v>
      </c>
      <c r="D69" s="279" t="s">
        <v>23</v>
      </c>
      <c r="E69" s="855" t="s">
        <v>1188</v>
      </c>
      <c r="F69" s="863" t="s">
        <v>1714</v>
      </c>
      <c r="G69" s="862" t="s">
        <v>2363</v>
      </c>
      <c r="H69" s="856" t="s">
        <v>1243</v>
      </c>
      <c r="I69" s="856" t="s">
        <v>1721</v>
      </c>
      <c r="J69" s="408" t="s">
        <v>23</v>
      </c>
      <c r="K69" s="641"/>
      <c r="L69" s="1676"/>
    </row>
    <row r="70" spans="1:12" ht="36.75" customHeight="1" thickBot="1" x14ac:dyDescent="0.3">
      <c r="A70" s="280"/>
      <c r="B70" s="286" t="s">
        <v>23</v>
      </c>
      <c r="C70" s="279" t="s">
        <v>23</v>
      </c>
      <c r="D70" s="279" t="s">
        <v>23</v>
      </c>
      <c r="E70" s="849" t="s">
        <v>1188</v>
      </c>
      <c r="F70" s="794" t="s">
        <v>2769</v>
      </c>
      <c r="G70" s="862" t="s">
        <v>2363</v>
      </c>
      <c r="H70" s="798" t="s">
        <v>2836</v>
      </c>
      <c r="I70" s="798" t="s">
        <v>2837</v>
      </c>
      <c r="J70" s="408" t="s">
        <v>23</v>
      </c>
      <c r="K70" s="640" t="s">
        <v>23</v>
      </c>
      <c r="L70" s="1676"/>
    </row>
    <row r="71" spans="1:12" ht="48.75" customHeight="1" thickBot="1" x14ac:dyDescent="0.3">
      <c r="A71" s="280"/>
      <c r="B71" s="873" t="s">
        <v>23</v>
      </c>
      <c r="C71" s="279" t="s">
        <v>23</v>
      </c>
      <c r="D71" s="279" t="s">
        <v>23</v>
      </c>
      <c r="E71" s="855" t="s">
        <v>1189</v>
      </c>
      <c r="F71" s="863" t="s">
        <v>1714</v>
      </c>
      <c r="G71" s="862" t="s">
        <v>2363</v>
      </c>
      <c r="H71" s="856" t="s">
        <v>1244</v>
      </c>
      <c r="I71" s="856" t="s">
        <v>1722</v>
      </c>
      <c r="J71" s="408" t="s">
        <v>23</v>
      </c>
      <c r="K71" s="641"/>
      <c r="L71" s="1676"/>
    </row>
    <row r="72" spans="1:12" ht="36.75" customHeight="1" thickBot="1" x14ac:dyDescent="0.3">
      <c r="A72" s="280"/>
      <c r="B72" s="286" t="s">
        <v>23</v>
      </c>
      <c r="C72" s="279" t="s">
        <v>23</v>
      </c>
      <c r="D72" s="279" t="s">
        <v>23</v>
      </c>
      <c r="E72" s="849" t="s">
        <v>1189</v>
      </c>
      <c r="F72" s="794" t="s">
        <v>2769</v>
      </c>
      <c r="G72" s="862" t="s">
        <v>2363</v>
      </c>
      <c r="H72" s="798" t="s">
        <v>2838</v>
      </c>
      <c r="I72" s="798" t="s">
        <v>2839</v>
      </c>
      <c r="J72" s="408" t="s">
        <v>23</v>
      </c>
      <c r="K72" s="640" t="s">
        <v>23</v>
      </c>
      <c r="L72" s="831"/>
    </row>
    <row r="73" spans="1:12" ht="30" customHeight="1" thickBot="1" x14ac:dyDescent="0.3">
      <c r="A73" s="406" t="s">
        <v>58</v>
      </c>
      <c r="B73" s="1651" t="s">
        <v>1753</v>
      </c>
      <c r="C73" s="1652"/>
      <c r="D73" s="1652"/>
      <c r="E73" s="1652"/>
      <c r="F73" s="1652"/>
      <c r="G73" s="1652"/>
      <c r="H73" s="1652"/>
      <c r="I73" s="1652"/>
      <c r="J73" s="1652"/>
      <c r="K73" s="1653"/>
    </row>
    <row r="74" spans="1:12" ht="36.75" customHeight="1" thickBot="1" x14ac:dyDescent="0.3">
      <c r="A74" s="280"/>
      <c r="B74" s="286" t="s">
        <v>23</v>
      </c>
      <c r="C74" s="279" t="s">
        <v>23</v>
      </c>
      <c r="D74" s="279" t="s">
        <v>23</v>
      </c>
      <c r="E74" s="798" t="s">
        <v>238</v>
      </c>
      <c r="F74" s="798" t="s">
        <v>2841</v>
      </c>
      <c r="G74" s="798" t="s">
        <v>2840</v>
      </c>
      <c r="H74" s="798" t="s">
        <v>2842</v>
      </c>
      <c r="I74" s="798" t="s">
        <v>2843</v>
      </c>
      <c r="J74" s="408" t="s">
        <v>23</v>
      </c>
      <c r="K74" s="640" t="s">
        <v>23</v>
      </c>
      <c r="L74" s="831"/>
    </row>
    <row r="75" spans="1:12" ht="51.75" customHeight="1" thickBot="1" x14ac:dyDescent="0.3">
      <c r="A75" s="280"/>
      <c r="B75" s="286" t="s">
        <v>23</v>
      </c>
      <c r="C75" s="279" t="s">
        <v>23</v>
      </c>
      <c r="D75" s="279" t="s">
        <v>23</v>
      </c>
      <c r="E75" s="798" t="s">
        <v>344</v>
      </c>
      <c r="F75" s="798" t="s">
        <v>2910</v>
      </c>
      <c r="G75" s="798" t="s">
        <v>2094</v>
      </c>
      <c r="H75" s="798" t="s">
        <v>2846</v>
      </c>
      <c r="I75" s="798" t="s">
        <v>2844</v>
      </c>
      <c r="J75" s="408" t="s">
        <v>23</v>
      </c>
      <c r="K75" s="640" t="s">
        <v>23</v>
      </c>
      <c r="L75" s="831"/>
    </row>
    <row r="76" spans="1:12" ht="36.75" customHeight="1" thickBot="1" x14ac:dyDescent="0.3">
      <c r="A76" s="280"/>
      <c r="B76" s="286" t="s">
        <v>23</v>
      </c>
      <c r="C76" s="279" t="s">
        <v>23</v>
      </c>
      <c r="D76" s="279" t="s">
        <v>23</v>
      </c>
      <c r="E76" s="798" t="s">
        <v>183</v>
      </c>
      <c r="F76" s="798" t="s">
        <v>3031</v>
      </c>
      <c r="G76" s="798" t="s">
        <v>1339</v>
      </c>
      <c r="H76" s="798" t="s">
        <v>2847</v>
      </c>
      <c r="I76" s="798" t="s">
        <v>2845</v>
      </c>
      <c r="J76" s="408" t="s">
        <v>23</v>
      </c>
      <c r="K76" s="640" t="s">
        <v>23</v>
      </c>
      <c r="L76" s="831"/>
    </row>
    <row r="77" spans="1:12" ht="36.75" customHeight="1" thickBot="1" x14ac:dyDescent="0.3">
      <c r="A77" s="280"/>
      <c r="B77" s="286" t="s">
        <v>23</v>
      </c>
      <c r="C77" s="279" t="s">
        <v>23</v>
      </c>
      <c r="D77" s="279" t="s">
        <v>23</v>
      </c>
      <c r="E77" s="798" t="s">
        <v>1324</v>
      </c>
      <c r="F77" s="849" t="s">
        <v>2909</v>
      </c>
      <c r="G77" s="849" t="s">
        <v>1256</v>
      </c>
      <c r="H77" s="798" t="s">
        <v>2849</v>
      </c>
      <c r="I77" s="798" t="s">
        <v>2848</v>
      </c>
      <c r="J77" s="408" t="s">
        <v>23</v>
      </c>
      <c r="K77" s="640" t="s">
        <v>23</v>
      </c>
      <c r="L77" s="831"/>
    </row>
    <row r="78" spans="1:12" ht="53.25" customHeight="1" thickBot="1" x14ac:dyDescent="0.3">
      <c r="A78" s="280"/>
      <c r="B78" s="285"/>
      <c r="C78" s="279" t="s">
        <v>23</v>
      </c>
      <c r="D78" s="279" t="s">
        <v>23</v>
      </c>
      <c r="E78" s="628" t="s">
        <v>339</v>
      </c>
      <c r="F78" s="272" t="s">
        <v>1707</v>
      </c>
      <c r="G78" s="645" t="s">
        <v>2094</v>
      </c>
      <c r="H78" s="629" t="s">
        <v>2108</v>
      </c>
      <c r="I78" s="629" t="s">
        <v>2214</v>
      </c>
      <c r="J78" s="408" t="s">
        <v>23</v>
      </c>
      <c r="K78" s="640" t="s">
        <v>23</v>
      </c>
    </row>
    <row r="79" spans="1:12" ht="53.25" customHeight="1" x14ac:dyDescent="0.25">
      <c r="A79" s="280"/>
      <c r="B79" s="1712"/>
      <c r="C79" s="1635" t="s">
        <v>23</v>
      </c>
      <c r="D79" s="1635" t="s">
        <v>23</v>
      </c>
      <c r="E79" s="630" t="s">
        <v>339</v>
      </c>
      <c r="F79" s="646" t="s">
        <v>2300</v>
      </c>
      <c r="G79" s="646" t="s">
        <v>2094</v>
      </c>
      <c r="H79" s="1692" t="s">
        <v>2726</v>
      </c>
      <c r="I79" s="1692" t="s">
        <v>2727</v>
      </c>
      <c r="J79" s="1715" t="s">
        <v>23</v>
      </c>
      <c r="K79" s="1717" t="s">
        <v>23</v>
      </c>
    </row>
    <row r="80" spans="1:12" ht="48.75" customHeight="1" thickBot="1" x14ac:dyDescent="0.3">
      <c r="A80" s="280"/>
      <c r="B80" s="1713"/>
      <c r="C80" s="1637"/>
      <c r="D80" s="1637"/>
      <c r="E80" s="289" t="s">
        <v>565</v>
      </c>
      <c r="F80" s="276" t="s">
        <v>1708</v>
      </c>
      <c r="G80" s="472" t="s">
        <v>1335</v>
      </c>
      <c r="H80" s="1714"/>
      <c r="I80" s="1693"/>
      <c r="J80" s="1716"/>
      <c r="K80" s="1718"/>
    </row>
    <row r="81" spans="1:11" ht="42.75" customHeight="1" x14ac:dyDescent="0.25">
      <c r="A81" s="280"/>
      <c r="B81" s="1712"/>
      <c r="C81" s="1635" t="s">
        <v>23</v>
      </c>
      <c r="D81" s="1635" t="s">
        <v>23</v>
      </c>
      <c r="E81" s="453" t="s">
        <v>344</v>
      </c>
      <c r="F81" s="646" t="s">
        <v>2300</v>
      </c>
      <c r="G81" s="454" t="s">
        <v>2094</v>
      </c>
      <c r="H81" s="1706" t="s">
        <v>2729</v>
      </c>
      <c r="I81" s="1692" t="s">
        <v>2728</v>
      </c>
      <c r="J81" s="1684" t="s">
        <v>23</v>
      </c>
      <c r="K81" s="1710" t="s">
        <v>23</v>
      </c>
    </row>
    <row r="82" spans="1:11" ht="39" customHeight="1" thickBot="1" x14ac:dyDescent="0.3">
      <c r="A82" s="280"/>
      <c r="B82" s="1713"/>
      <c r="C82" s="1637"/>
      <c r="D82" s="1637"/>
      <c r="E82" s="289" t="s">
        <v>340</v>
      </c>
      <c r="F82" s="276" t="s">
        <v>1709</v>
      </c>
      <c r="G82" s="275" t="s">
        <v>531</v>
      </c>
      <c r="H82" s="1707"/>
      <c r="I82" s="1693"/>
      <c r="J82" s="1685"/>
      <c r="K82" s="1711"/>
    </row>
    <row r="83" spans="1:11" ht="39" customHeight="1" thickBot="1" x14ac:dyDescent="0.3">
      <c r="A83" s="280"/>
      <c r="B83" s="286" t="s">
        <v>23</v>
      </c>
      <c r="C83" s="279" t="s">
        <v>23</v>
      </c>
      <c r="D83" s="279" t="s">
        <v>23</v>
      </c>
      <c r="E83" s="855" t="s">
        <v>3032</v>
      </c>
      <c r="F83" s="855" t="s">
        <v>2908</v>
      </c>
      <c r="G83" s="855" t="s">
        <v>2816</v>
      </c>
      <c r="H83" s="855" t="s">
        <v>2850</v>
      </c>
      <c r="I83" s="855" t="s">
        <v>2811</v>
      </c>
      <c r="J83" s="408" t="s">
        <v>23</v>
      </c>
      <c r="K83" s="640" t="s">
        <v>23</v>
      </c>
    </row>
    <row r="84" spans="1:11" ht="39" customHeight="1" thickBot="1" x14ac:dyDescent="0.3">
      <c r="A84" s="280"/>
      <c r="B84" s="286" t="s">
        <v>23</v>
      </c>
      <c r="C84" s="279" t="s">
        <v>23</v>
      </c>
      <c r="D84" s="279" t="s">
        <v>23</v>
      </c>
      <c r="E84" s="855" t="s">
        <v>3033</v>
      </c>
      <c r="F84" s="855" t="s">
        <v>2907</v>
      </c>
      <c r="G84" s="855" t="s">
        <v>1201</v>
      </c>
      <c r="H84" s="855" t="s">
        <v>2784</v>
      </c>
      <c r="I84" s="855" t="s">
        <v>2789</v>
      </c>
      <c r="J84" s="408" t="s">
        <v>23</v>
      </c>
      <c r="K84" s="640" t="s">
        <v>23</v>
      </c>
    </row>
    <row r="85" spans="1:11" ht="39" customHeight="1" thickBot="1" x14ac:dyDescent="0.3">
      <c r="A85" s="280"/>
      <c r="B85" s="286" t="s">
        <v>23</v>
      </c>
      <c r="C85" s="279" t="s">
        <v>23</v>
      </c>
      <c r="D85" s="279" t="s">
        <v>23</v>
      </c>
      <c r="E85" s="855" t="s">
        <v>1126</v>
      </c>
      <c r="F85" s="855" t="s">
        <v>2906</v>
      </c>
      <c r="G85" s="855" t="s">
        <v>537</v>
      </c>
      <c r="H85" s="855" t="s">
        <v>2851</v>
      </c>
      <c r="I85" s="855" t="s">
        <v>2852</v>
      </c>
      <c r="J85" s="408" t="s">
        <v>23</v>
      </c>
      <c r="K85" s="640" t="s">
        <v>23</v>
      </c>
    </row>
    <row r="86" spans="1:11" ht="48" customHeight="1" thickBot="1" x14ac:dyDescent="0.3">
      <c r="A86" s="280"/>
      <c r="B86" s="286" t="s">
        <v>23</v>
      </c>
      <c r="C86" s="279" t="s">
        <v>23</v>
      </c>
      <c r="D86" s="279" t="s">
        <v>23</v>
      </c>
      <c r="E86" s="855" t="s">
        <v>585</v>
      </c>
      <c r="F86" s="855" t="s">
        <v>2923</v>
      </c>
      <c r="G86" s="855" t="s">
        <v>2854</v>
      </c>
      <c r="H86" s="855" t="s">
        <v>2855</v>
      </c>
      <c r="I86" s="855" t="s">
        <v>2856</v>
      </c>
      <c r="J86" s="408" t="s">
        <v>23</v>
      </c>
      <c r="K86" s="640" t="s">
        <v>23</v>
      </c>
    </row>
    <row r="87" spans="1:11" ht="48" customHeight="1" thickBot="1" x14ac:dyDescent="0.3">
      <c r="A87" s="280"/>
      <c r="B87" s="286" t="s">
        <v>23</v>
      </c>
      <c r="C87" s="279" t="s">
        <v>23</v>
      </c>
      <c r="D87" s="279" t="s">
        <v>23</v>
      </c>
      <c r="E87" s="855" t="s">
        <v>586</v>
      </c>
      <c r="F87" s="855" t="s">
        <v>2923</v>
      </c>
      <c r="G87" s="855" t="s">
        <v>2854</v>
      </c>
      <c r="H87" s="855" t="s">
        <v>2858</v>
      </c>
      <c r="I87" s="855" t="s">
        <v>2857</v>
      </c>
      <c r="J87" s="408" t="s">
        <v>23</v>
      </c>
      <c r="K87" s="640" t="s">
        <v>23</v>
      </c>
    </row>
    <row r="88" spans="1:11" ht="41.25" customHeight="1" thickBot="1" x14ac:dyDescent="0.3">
      <c r="A88" s="280"/>
      <c r="B88" s="285"/>
      <c r="C88" s="279" t="s">
        <v>23</v>
      </c>
      <c r="D88" s="279" t="s">
        <v>23</v>
      </c>
      <c r="E88" s="628" t="s">
        <v>536</v>
      </c>
      <c r="F88" s="272" t="s">
        <v>1710</v>
      </c>
      <c r="G88" s="273" t="s">
        <v>537</v>
      </c>
      <c r="H88" s="798" t="s">
        <v>2730</v>
      </c>
      <c r="I88" s="798" t="s">
        <v>2731</v>
      </c>
      <c r="J88" s="408" t="s">
        <v>23</v>
      </c>
      <c r="K88" s="640" t="s">
        <v>23</v>
      </c>
    </row>
    <row r="89" spans="1:11" ht="30" customHeight="1" thickBot="1" x14ac:dyDescent="0.3">
      <c r="A89" s="407" t="s">
        <v>180</v>
      </c>
      <c r="B89" s="1651" t="s">
        <v>1754</v>
      </c>
      <c r="C89" s="1652"/>
      <c r="D89" s="1652"/>
      <c r="E89" s="1652"/>
      <c r="F89" s="1652"/>
      <c r="G89" s="1652"/>
      <c r="H89" s="1652"/>
      <c r="I89" s="1652"/>
      <c r="J89" s="1652"/>
      <c r="K89" s="1653"/>
    </row>
    <row r="90" spans="1:11" ht="45" customHeight="1" thickBot="1" x14ac:dyDescent="0.3">
      <c r="A90" s="832"/>
      <c r="B90" s="286" t="s">
        <v>23</v>
      </c>
      <c r="C90" s="279" t="s">
        <v>23</v>
      </c>
      <c r="D90" s="279" t="s">
        <v>23</v>
      </c>
      <c r="E90" s="855" t="s">
        <v>1130</v>
      </c>
      <c r="F90" s="855" t="s">
        <v>2769</v>
      </c>
      <c r="G90" s="855" t="s">
        <v>2363</v>
      </c>
      <c r="H90" s="855" t="s">
        <v>2859</v>
      </c>
      <c r="I90" s="855" t="s">
        <v>2860</v>
      </c>
      <c r="J90" s="408" t="s">
        <v>23</v>
      </c>
      <c r="K90" s="640" t="s">
        <v>23</v>
      </c>
    </row>
    <row r="91" spans="1:11" ht="45" customHeight="1" thickBot="1" x14ac:dyDescent="0.3">
      <c r="A91" s="832"/>
      <c r="B91" s="286" t="s">
        <v>23</v>
      </c>
      <c r="C91" s="279" t="s">
        <v>23</v>
      </c>
      <c r="D91" s="279" t="s">
        <v>23</v>
      </c>
      <c r="E91" s="855" t="s">
        <v>194</v>
      </c>
      <c r="F91" s="855" t="s">
        <v>2905</v>
      </c>
      <c r="G91" s="855" t="s">
        <v>540</v>
      </c>
      <c r="H91" s="855" t="s">
        <v>2861</v>
      </c>
      <c r="I91" s="855" t="s">
        <v>2862</v>
      </c>
      <c r="J91" s="408" t="s">
        <v>23</v>
      </c>
      <c r="K91" s="640" t="s">
        <v>23</v>
      </c>
    </row>
    <row r="92" spans="1:11" ht="36" customHeight="1" x14ac:dyDescent="0.25">
      <c r="A92" s="280"/>
      <c r="B92" s="1638" t="s">
        <v>23</v>
      </c>
      <c r="C92" s="1635" t="s">
        <v>23</v>
      </c>
      <c r="D92" s="1635" t="s">
        <v>23</v>
      </c>
      <c r="E92" s="851" t="s">
        <v>197</v>
      </c>
      <c r="F92" s="797" t="s">
        <v>38</v>
      </c>
      <c r="G92" s="797" t="s">
        <v>38</v>
      </c>
      <c r="H92" s="1696" t="s">
        <v>541</v>
      </c>
      <c r="I92" s="1692" t="s">
        <v>2216</v>
      </c>
      <c r="J92" s="1684" t="s">
        <v>23</v>
      </c>
      <c r="K92" s="1663"/>
    </row>
    <row r="93" spans="1:11" ht="36" customHeight="1" thickBot="1" x14ac:dyDescent="0.3">
      <c r="A93" s="280"/>
      <c r="B93" s="1640"/>
      <c r="C93" s="1637"/>
      <c r="D93" s="1637"/>
      <c r="E93" s="853" t="s">
        <v>194</v>
      </c>
      <c r="F93" s="793" t="s">
        <v>1713</v>
      </c>
      <c r="G93" s="794" t="s">
        <v>540</v>
      </c>
      <c r="H93" s="1697"/>
      <c r="I93" s="1693"/>
      <c r="J93" s="1685"/>
      <c r="K93" s="1665"/>
    </row>
    <row r="94" spans="1:11" ht="36" customHeight="1" x14ac:dyDescent="0.25">
      <c r="A94" s="280"/>
      <c r="B94" s="1638" t="s">
        <v>23</v>
      </c>
      <c r="C94" s="1635" t="s">
        <v>23</v>
      </c>
      <c r="D94" s="1635" t="s">
        <v>23</v>
      </c>
      <c r="E94" s="659" t="s">
        <v>197</v>
      </c>
      <c r="F94" s="660" t="s">
        <v>38</v>
      </c>
      <c r="G94" s="660" t="s">
        <v>38</v>
      </c>
      <c r="H94" s="1689" t="s">
        <v>1245</v>
      </c>
      <c r="I94" s="1694" t="s">
        <v>2215</v>
      </c>
      <c r="J94" s="1690" t="s">
        <v>23</v>
      </c>
      <c r="K94" s="1663"/>
    </row>
    <row r="95" spans="1:11" ht="36" customHeight="1" thickBot="1" x14ac:dyDescent="0.3">
      <c r="A95" s="280"/>
      <c r="B95" s="1640"/>
      <c r="C95" s="1637"/>
      <c r="D95" s="1637"/>
      <c r="E95" s="657" t="s">
        <v>1130</v>
      </c>
      <c r="F95" s="661" t="s">
        <v>1714</v>
      </c>
      <c r="G95" s="662" t="s">
        <v>2363</v>
      </c>
      <c r="H95" s="1415"/>
      <c r="I95" s="1695"/>
      <c r="J95" s="1691"/>
      <c r="K95" s="1665"/>
    </row>
    <row r="96" spans="1:11" ht="30" customHeight="1" thickBot="1" x14ac:dyDescent="0.3">
      <c r="A96" s="407" t="s">
        <v>193</v>
      </c>
      <c r="B96" s="1651" t="s">
        <v>1755</v>
      </c>
      <c r="C96" s="1652"/>
      <c r="D96" s="1652"/>
      <c r="E96" s="1652"/>
      <c r="F96" s="1652"/>
      <c r="G96" s="1652"/>
      <c r="H96" s="1652"/>
      <c r="I96" s="1652"/>
      <c r="J96" s="1652"/>
      <c r="K96" s="1653"/>
    </row>
    <row r="97" spans="1:11" ht="45" customHeight="1" thickBot="1" x14ac:dyDescent="0.3">
      <c r="A97" s="832"/>
      <c r="B97" s="286" t="s">
        <v>23</v>
      </c>
      <c r="C97" s="279" t="s">
        <v>23</v>
      </c>
      <c r="D97" s="279" t="s">
        <v>23</v>
      </c>
      <c r="E97" s="855" t="s">
        <v>1132</v>
      </c>
      <c r="F97" s="855" t="s">
        <v>2769</v>
      </c>
      <c r="G97" s="855" t="s">
        <v>2363</v>
      </c>
      <c r="H97" s="855" t="s">
        <v>2863</v>
      </c>
      <c r="I97" s="855" t="s">
        <v>2864</v>
      </c>
      <c r="J97" s="408" t="s">
        <v>23</v>
      </c>
      <c r="K97" s="640" t="s">
        <v>23</v>
      </c>
    </row>
    <row r="98" spans="1:11" ht="45" customHeight="1" thickBot="1" x14ac:dyDescent="0.3">
      <c r="A98" s="832"/>
      <c r="B98" s="286" t="s">
        <v>23</v>
      </c>
      <c r="C98" s="279" t="s">
        <v>23</v>
      </c>
      <c r="D98" s="279" t="s">
        <v>23</v>
      </c>
      <c r="E98" s="855" t="s">
        <v>234</v>
      </c>
      <c r="F98" s="855" t="s">
        <v>2904</v>
      </c>
      <c r="G98" s="855" t="s">
        <v>2865</v>
      </c>
      <c r="H98" s="855" t="s">
        <v>2866</v>
      </c>
      <c r="I98" s="855" t="s">
        <v>2867</v>
      </c>
      <c r="J98" s="408" t="s">
        <v>23</v>
      </c>
      <c r="K98" s="640" t="s">
        <v>23</v>
      </c>
    </row>
    <row r="99" spans="1:11" ht="45" customHeight="1" thickBot="1" x14ac:dyDescent="0.3">
      <c r="A99" s="832"/>
      <c r="B99" s="286" t="s">
        <v>23</v>
      </c>
      <c r="C99" s="279" t="s">
        <v>23</v>
      </c>
      <c r="D99" s="279" t="s">
        <v>23</v>
      </c>
      <c r="E99" s="849" t="s">
        <v>230</v>
      </c>
      <c r="F99" s="855" t="s">
        <v>2905</v>
      </c>
      <c r="G99" s="794" t="s">
        <v>540</v>
      </c>
      <c r="H99" s="855" t="s">
        <v>2868</v>
      </c>
      <c r="I99" s="855" t="s">
        <v>2869</v>
      </c>
      <c r="J99" s="408" t="s">
        <v>23</v>
      </c>
      <c r="K99" s="640" t="s">
        <v>23</v>
      </c>
    </row>
    <row r="100" spans="1:11" ht="36" customHeight="1" x14ac:dyDescent="0.25">
      <c r="A100" s="280"/>
      <c r="B100" s="1638" t="s">
        <v>23</v>
      </c>
      <c r="C100" s="1635" t="s">
        <v>23</v>
      </c>
      <c r="D100" s="1635" t="s">
        <v>23</v>
      </c>
      <c r="E100" s="288" t="s">
        <v>542</v>
      </c>
      <c r="F100" s="57" t="s">
        <v>38</v>
      </c>
      <c r="G100" s="57" t="s">
        <v>38</v>
      </c>
      <c r="H100" s="1686" t="s">
        <v>588</v>
      </c>
      <c r="I100" s="1646" t="s">
        <v>2217</v>
      </c>
      <c r="J100" s="1668" t="s">
        <v>23</v>
      </c>
      <c r="K100" s="1663"/>
    </row>
    <row r="101" spans="1:11" ht="36" customHeight="1" x14ac:dyDescent="0.25">
      <c r="A101" s="280"/>
      <c r="B101" s="1639"/>
      <c r="C101" s="1636"/>
      <c r="D101" s="1636"/>
      <c r="E101" s="344" t="s">
        <v>544</v>
      </c>
      <c r="F101" s="200" t="s">
        <v>545</v>
      </c>
      <c r="G101" s="200" t="s">
        <v>545</v>
      </c>
      <c r="H101" s="1687"/>
      <c r="I101" s="1633"/>
      <c r="J101" s="1680"/>
      <c r="K101" s="1664"/>
    </row>
    <row r="102" spans="1:11" ht="36" customHeight="1" thickBot="1" x14ac:dyDescent="0.3">
      <c r="A102" s="280"/>
      <c r="B102" s="1640"/>
      <c r="C102" s="1637"/>
      <c r="D102" s="1637"/>
      <c r="E102" s="289" t="s">
        <v>543</v>
      </c>
      <c r="F102" s="276" t="s">
        <v>1711</v>
      </c>
      <c r="G102" s="275" t="s">
        <v>540</v>
      </c>
      <c r="H102" s="1688"/>
      <c r="I102" s="1647"/>
      <c r="J102" s="1681"/>
      <c r="K102" s="1665"/>
    </row>
    <row r="103" spans="1:11" ht="36" customHeight="1" x14ac:dyDescent="0.25">
      <c r="A103" s="280"/>
      <c r="B103" s="1638" t="s">
        <v>23</v>
      </c>
      <c r="C103" s="1635" t="s">
        <v>23</v>
      </c>
      <c r="D103" s="1635" t="s">
        <v>23</v>
      </c>
      <c r="E103" s="288" t="s">
        <v>542</v>
      </c>
      <c r="F103" s="57" t="s">
        <v>38</v>
      </c>
      <c r="G103" s="57" t="s">
        <v>38</v>
      </c>
      <c r="H103" s="1686" t="s">
        <v>589</v>
      </c>
      <c r="I103" s="1646" t="s">
        <v>1723</v>
      </c>
      <c r="J103" s="1684" t="s">
        <v>23</v>
      </c>
      <c r="K103" s="1663"/>
    </row>
    <row r="104" spans="1:11" ht="36" customHeight="1" thickBot="1" x14ac:dyDescent="0.3">
      <c r="A104" s="280"/>
      <c r="B104" s="1640"/>
      <c r="C104" s="1637"/>
      <c r="D104" s="1637"/>
      <c r="E104" s="289" t="s">
        <v>544</v>
      </c>
      <c r="F104" s="276" t="s">
        <v>1706</v>
      </c>
      <c r="G104" s="275" t="s">
        <v>545</v>
      </c>
      <c r="H104" s="1688"/>
      <c r="I104" s="1647"/>
      <c r="J104" s="1685"/>
      <c r="K104" s="1665"/>
    </row>
    <row r="105" spans="1:11" ht="36" customHeight="1" x14ac:dyDescent="0.25">
      <c r="A105" s="280"/>
      <c r="B105" s="1670" t="s">
        <v>23</v>
      </c>
      <c r="C105" s="1673" t="s">
        <v>23</v>
      </c>
      <c r="D105" s="1673" t="s">
        <v>23</v>
      </c>
      <c r="E105" s="659" t="s">
        <v>231</v>
      </c>
      <c r="F105" s="660" t="s">
        <v>38</v>
      </c>
      <c r="G105" s="660" t="s">
        <v>38</v>
      </c>
      <c r="H105" s="1689" t="s">
        <v>2364</v>
      </c>
      <c r="I105" s="1694" t="s">
        <v>2091</v>
      </c>
      <c r="J105" s="1702" t="s">
        <v>23</v>
      </c>
      <c r="K105" s="1663"/>
    </row>
    <row r="106" spans="1:11" ht="36" customHeight="1" x14ac:dyDescent="0.25">
      <c r="A106" s="280"/>
      <c r="B106" s="1671"/>
      <c r="C106" s="1674"/>
      <c r="D106" s="1674"/>
      <c r="E106" s="226" t="s">
        <v>234</v>
      </c>
      <c r="F106" s="663" t="s">
        <v>545</v>
      </c>
      <c r="G106" s="663" t="s">
        <v>545</v>
      </c>
      <c r="H106" s="1048"/>
      <c r="I106" s="1705"/>
      <c r="J106" s="1703"/>
      <c r="K106" s="1664"/>
    </row>
    <row r="107" spans="1:11" ht="36" customHeight="1" thickBot="1" x14ac:dyDescent="0.3">
      <c r="A107" s="280"/>
      <c r="B107" s="1672"/>
      <c r="C107" s="1675"/>
      <c r="D107" s="1675"/>
      <c r="E107" s="657" t="s">
        <v>1132</v>
      </c>
      <c r="F107" s="661" t="s">
        <v>1714</v>
      </c>
      <c r="G107" s="662" t="s">
        <v>2363</v>
      </c>
      <c r="H107" s="1415"/>
      <c r="I107" s="1695"/>
      <c r="J107" s="1704"/>
      <c r="K107" s="1665"/>
    </row>
    <row r="108" spans="1:11" ht="30" customHeight="1" thickBot="1" x14ac:dyDescent="0.3">
      <c r="A108" s="407" t="s">
        <v>492</v>
      </c>
      <c r="B108" s="1651" t="s">
        <v>2870</v>
      </c>
      <c r="C108" s="1652"/>
      <c r="D108" s="1652"/>
      <c r="E108" s="1652"/>
      <c r="F108" s="1652"/>
      <c r="G108" s="1652"/>
      <c r="H108" s="1652"/>
      <c r="I108" s="1652"/>
      <c r="J108" s="1652"/>
      <c r="K108" s="1653"/>
    </row>
    <row r="109" spans="1:11" ht="45" customHeight="1" thickBot="1" x14ac:dyDescent="0.3">
      <c r="A109" s="832"/>
      <c r="B109" s="286" t="s">
        <v>23</v>
      </c>
      <c r="C109" s="279" t="s">
        <v>23</v>
      </c>
      <c r="D109" s="279" t="s">
        <v>23</v>
      </c>
      <c r="E109" s="855" t="s">
        <v>3034</v>
      </c>
      <c r="F109" s="855" t="s">
        <v>2769</v>
      </c>
      <c r="G109" s="855" t="s">
        <v>1331</v>
      </c>
      <c r="H109" s="855" t="s">
        <v>2872</v>
      </c>
      <c r="I109" s="855" t="s">
        <v>2873</v>
      </c>
      <c r="J109" s="408" t="s">
        <v>23</v>
      </c>
      <c r="K109" s="640" t="s">
        <v>23</v>
      </c>
    </row>
    <row r="110" spans="1:11" ht="45" customHeight="1" thickBot="1" x14ac:dyDescent="0.3">
      <c r="A110" s="832"/>
      <c r="B110" s="286" t="s">
        <v>23</v>
      </c>
      <c r="C110" s="279" t="s">
        <v>23</v>
      </c>
      <c r="D110" s="279" t="s">
        <v>23</v>
      </c>
      <c r="E110" s="855" t="s">
        <v>3035</v>
      </c>
      <c r="F110" s="855" t="s">
        <v>2769</v>
      </c>
      <c r="G110" s="855" t="s">
        <v>1331</v>
      </c>
      <c r="H110" s="855" t="s">
        <v>2874</v>
      </c>
      <c r="I110" s="855" t="s">
        <v>2875</v>
      </c>
      <c r="J110" s="408" t="s">
        <v>23</v>
      </c>
      <c r="K110" s="640" t="s">
        <v>23</v>
      </c>
    </row>
    <row r="111" spans="1:11" ht="45" customHeight="1" thickBot="1" x14ac:dyDescent="0.3">
      <c r="A111" s="832"/>
      <c r="B111" s="286" t="s">
        <v>23</v>
      </c>
      <c r="C111" s="279" t="s">
        <v>23</v>
      </c>
      <c r="D111" s="279" t="s">
        <v>23</v>
      </c>
      <c r="E111" s="849" t="s">
        <v>587</v>
      </c>
      <c r="F111" s="855" t="s">
        <v>2769</v>
      </c>
      <c r="G111" s="855" t="s">
        <v>1331</v>
      </c>
      <c r="H111" s="855" t="s">
        <v>2876</v>
      </c>
      <c r="I111" s="855" t="s">
        <v>2877</v>
      </c>
      <c r="J111" s="408" t="s">
        <v>23</v>
      </c>
      <c r="K111" s="640" t="s">
        <v>23</v>
      </c>
    </row>
    <row r="112" spans="1:11" ht="30" customHeight="1" thickBot="1" x14ac:dyDescent="0.3">
      <c r="A112" s="407" t="s">
        <v>199</v>
      </c>
      <c r="B112" s="1651" t="s">
        <v>1756</v>
      </c>
      <c r="C112" s="1652"/>
      <c r="D112" s="1652"/>
      <c r="E112" s="1652"/>
      <c r="F112" s="1652"/>
      <c r="G112" s="1652"/>
      <c r="H112" s="1652"/>
      <c r="I112" s="1652"/>
      <c r="J112" s="1652"/>
      <c r="K112" s="1653"/>
    </row>
    <row r="113" spans="1:11" ht="36" customHeight="1" x14ac:dyDescent="0.25">
      <c r="A113" s="280"/>
      <c r="B113" s="1638" t="s">
        <v>23</v>
      </c>
      <c r="C113" s="1635" t="s">
        <v>23</v>
      </c>
      <c r="D113" s="1635" t="s">
        <v>23</v>
      </c>
      <c r="E113" s="830" t="s">
        <v>547</v>
      </c>
      <c r="F113" s="57" t="s">
        <v>38</v>
      </c>
      <c r="G113" s="57" t="s">
        <v>38</v>
      </c>
      <c r="H113" s="1686" t="s">
        <v>1247</v>
      </c>
      <c r="I113" s="1646" t="s">
        <v>1724</v>
      </c>
      <c r="J113" s="1668" t="s">
        <v>23</v>
      </c>
      <c r="K113" s="1666" t="s">
        <v>23</v>
      </c>
    </row>
    <row r="114" spans="1:11" ht="36" customHeight="1" thickBot="1" x14ac:dyDescent="0.3">
      <c r="A114" s="280"/>
      <c r="B114" s="1640"/>
      <c r="C114" s="1637"/>
      <c r="D114" s="1637"/>
      <c r="E114" s="289" t="s">
        <v>546</v>
      </c>
      <c r="F114" s="276" t="s">
        <v>1706</v>
      </c>
      <c r="G114" s="276" t="s">
        <v>1246</v>
      </c>
      <c r="H114" s="1688"/>
      <c r="I114" s="1634"/>
      <c r="J114" s="1669"/>
      <c r="K114" s="1667"/>
    </row>
    <row r="115" spans="1:11" ht="36" customHeight="1" x14ac:dyDescent="0.25">
      <c r="A115" s="280"/>
      <c r="B115" s="1638" t="s">
        <v>23</v>
      </c>
      <c r="C115" s="1635" t="s">
        <v>23</v>
      </c>
      <c r="D115" s="1635" t="s">
        <v>23</v>
      </c>
      <c r="E115" s="288" t="s">
        <v>547</v>
      </c>
      <c r="F115" s="57" t="s">
        <v>38</v>
      </c>
      <c r="G115" s="274" t="s">
        <v>38</v>
      </c>
      <c r="H115" s="1698" t="s">
        <v>550</v>
      </c>
      <c r="I115" s="1646" t="s">
        <v>2218</v>
      </c>
      <c r="J115" s="1668" t="s">
        <v>23</v>
      </c>
      <c r="K115" s="1666" t="s">
        <v>23</v>
      </c>
    </row>
    <row r="116" spans="1:11" ht="36" customHeight="1" thickBot="1" x14ac:dyDescent="0.3">
      <c r="A116" s="280"/>
      <c r="B116" s="1640"/>
      <c r="C116" s="1637"/>
      <c r="D116" s="1637"/>
      <c r="E116" s="289" t="s">
        <v>548</v>
      </c>
      <c r="F116" s="276" t="s">
        <v>1706</v>
      </c>
      <c r="G116" s="275" t="s">
        <v>549</v>
      </c>
      <c r="H116" s="1699"/>
      <c r="I116" s="1634"/>
      <c r="J116" s="1669"/>
      <c r="K116" s="1667"/>
    </row>
    <row r="117" spans="1:11" ht="36" customHeight="1" x14ac:dyDescent="0.25">
      <c r="A117" s="280"/>
      <c r="B117" s="1638" t="s">
        <v>23</v>
      </c>
      <c r="C117" s="1635" t="s">
        <v>23</v>
      </c>
      <c r="D117" s="1635" t="s">
        <v>23</v>
      </c>
      <c r="E117" s="453" t="s">
        <v>1093</v>
      </c>
      <c r="F117" s="474" t="s">
        <v>38</v>
      </c>
      <c r="G117" s="454" t="s">
        <v>38</v>
      </c>
      <c r="H117" s="1700" t="s">
        <v>2871</v>
      </c>
      <c r="I117" s="1632" t="s">
        <v>1725</v>
      </c>
      <c r="J117" s="1629" t="s">
        <v>23</v>
      </c>
      <c r="K117" s="1648" t="s">
        <v>23</v>
      </c>
    </row>
    <row r="118" spans="1:11" ht="36" customHeight="1" x14ac:dyDescent="0.25">
      <c r="A118" s="280"/>
      <c r="B118" s="1639"/>
      <c r="C118" s="1636"/>
      <c r="D118" s="1636"/>
      <c r="E118" s="470" t="s">
        <v>1136</v>
      </c>
      <c r="F118" s="475" t="s">
        <v>16</v>
      </c>
      <c r="G118" s="475" t="s">
        <v>1246</v>
      </c>
      <c r="H118" s="972"/>
      <c r="I118" s="1633"/>
      <c r="J118" s="1630"/>
      <c r="K118" s="1649"/>
    </row>
    <row r="119" spans="1:11" ht="36" customHeight="1" thickBot="1" x14ac:dyDescent="0.3">
      <c r="A119" s="280"/>
      <c r="B119" s="1640"/>
      <c r="C119" s="1637"/>
      <c r="D119" s="1637"/>
      <c r="E119" s="471" t="s">
        <v>1362</v>
      </c>
      <c r="F119" s="631" t="s">
        <v>1706</v>
      </c>
      <c r="G119" s="472" t="s">
        <v>1248</v>
      </c>
      <c r="H119" s="1701"/>
      <c r="I119" s="1634"/>
      <c r="J119" s="1631"/>
      <c r="K119" s="1650"/>
    </row>
    <row r="120" spans="1:11" ht="36" customHeight="1" x14ac:dyDescent="0.25">
      <c r="A120" s="280"/>
      <c r="B120" s="1638" t="s">
        <v>23</v>
      </c>
      <c r="C120" s="1635" t="s">
        <v>23</v>
      </c>
      <c r="D120" s="1635" t="s">
        <v>23</v>
      </c>
      <c r="E120" s="453" t="s">
        <v>1093</v>
      </c>
      <c r="F120" s="474" t="s">
        <v>38</v>
      </c>
      <c r="G120" s="454" t="s">
        <v>38</v>
      </c>
      <c r="H120" s="1700" t="s">
        <v>1249</v>
      </c>
      <c r="I120" s="1632" t="s">
        <v>1726</v>
      </c>
      <c r="J120" s="1629" t="s">
        <v>23</v>
      </c>
      <c r="K120" s="1648" t="s">
        <v>23</v>
      </c>
    </row>
    <row r="121" spans="1:11" ht="36" customHeight="1" x14ac:dyDescent="0.25">
      <c r="A121" s="280"/>
      <c r="B121" s="1639"/>
      <c r="C121" s="1636"/>
      <c r="D121" s="1636"/>
      <c r="E121" s="470" t="s">
        <v>1136</v>
      </c>
      <c r="F121" s="475" t="s">
        <v>16</v>
      </c>
      <c r="G121" s="475" t="s">
        <v>1246</v>
      </c>
      <c r="H121" s="972"/>
      <c r="I121" s="1633"/>
      <c r="J121" s="1630"/>
      <c r="K121" s="1649"/>
    </row>
    <row r="122" spans="1:11" ht="36" customHeight="1" thickBot="1" x14ac:dyDescent="0.3">
      <c r="A122" s="280"/>
      <c r="B122" s="1640"/>
      <c r="C122" s="1637"/>
      <c r="D122" s="1637"/>
      <c r="E122" s="471" t="s">
        <v>1363</v>
      </c>
      <c r="F122" s="631" t="s">
        <v>1706</v>
      </c>
      <c r="G122" s="472" t="s">
        <v>551</v>
      </c>
      <c r="H122" s="1701"/>
      <c r="I122" s="1634"/>
      <c r="J122" s="1631"/>
      <c r="K122" s="1650"/>
    </row>
    <row r="123" spans="1:11" ht="36" customHeight="1" x14ac:dyDescent="0.25">
      <c r="A123" s="280"/>
      <c r="B123" s="1638" t="s">
        <v>23</v>
      </c>
      <c r="C123" s="1635" t="s">
        <v>23</v>
      </c>
      <c r="D123" s="1635" t="s">
        <v>23</v>
      </c>
      <c r="E123" s="453" t="s">
        <v>1093</v>
      </c>
      <c r="F123" s="474" t="s">
        <v>38</v>
      </c>
      <c r="G123" s="454" t="s">
        <v>38</v>
      </c>
      <c r="H123" s="1700" t="s">
        <v>1250</v>
      </c>
      <c r="I123" s="1632" t="s">
        <v>1727</v>
      </c>
      <c r="J123" s="1629" t="s">
        <v>23</v>
      </c>
      <c r="K123" s="1648" t="s">
        <v>23</v>
      </c>
    </row>
    <row r="124" spans="1:11" ht="36" customHeight="1" x14ac:dyDescent="0.25">
      <c r="A124" s="280"/>
      <c r="B124" s="1639"/>
      <c r="C124" s="1636"/>
      <c r="D124" s="1636"/>
      <c r="E124" s="470" t="s">
        <v>1136</v>
      </c>
      <c r="F124" s="475" t="s">
        <v>16</v>
      </c>
      <c r="G124" s="475" t="s">
        <v>1246</v>
      </c>
      <c r="H124" s="972"/>
      <c r="I124" s="1633"/>
      <c r="J124" s="1630"/>
      <c r="K124" s="1649"/>
    </row>
    <row r="125" spans="1:11" ht="36" customHeight="1" thickBot="1" x14ac:dyDescent="0.3">
      <c r="A125" s="280"/>
      <c r="B125" s="1640"/>
      <c r="C125" s="1637"/>
      <c r="D125" s="1637"/>
      <c r="E125" s="471" t="s">
        <v>1326</v>
      </c>
      <c r="F125" s="631" t="s">
        <v>1706</v>
      </c>
      <c r="G125" s="472" t="s">
        <v>1251</v>
      </c>
      <c r="H125" s="1701"/>
      <c r="I125" s="1634"/>
      <c r="J125" s="1631"/>
      <c r="K125" s="1650"/>
    </row>
    <row r="126" spans="1:11" ht="36" customHeight="1" x14ac:dyDescent="0.25">
      <c r="A126" s="280"/>
      <c r="B126" s="1638" t="s">
        <v>23</v>
      </c>
      <c r="C126" s="1635" t="s">
        <v>23</v>
      </c>
      <c r="D126" s="1635" t="s">
        <v>23</v>
      </c>
      <c r="E126" s="453" t="s">
        <v>1093</v>
      </c>
      <c r="F126" s="474" t="s">
        <v>38</v>
      </c>
      <c r="G126" s="454" t="s">
        <v>38</v>
      </c>
      <c r="H126" s="1700" t="s">
        <v>553</v>
      </c>
      <c r="I126" s="1632" t="s">
        <v>1728</v>
      </c>
      <c r="J126" s="1629" t="s">
        <v>23</v>
      </c>
      <c r="K126" s="1648" t="s">
        <v>23</v>
      </c>
    </row>
    <row r="127" spans="1:11" ht="36" customHeight="1" x14ac:dyDescent="0.25">
      <c r="A127" s="280"/>
      <c r="B127" s="1639"/>
      <c r="C127" s="1636"/>
      <c r="D127" s="1636"/>
      <c r="E127" s="470" t="s">
        <v>1136</v>
      </c>
      <c r="F127" s="475" t="s">
        <v>16</v>
      </c>
      <c r="G127" s="475" t="s">
        <v>1246</v>
      </c>
      <c r="H127" s="972"/>
      <c r="I127" s="1633"/>
      <c r="J127" s="1630"/>
      <c r="K127" s="1649"/>
    </row>
    <row r="128" spans="1:11" ht="36" customHeight="1" thickBot="1" x14ac:dyDescent="0.3">
      <c r="A128" s="280"/>
      <c r="B128" s="1640"/>
      <c r="C128" s="1637"/>
      <c r="D128" s="1637"/>
      <c r="E128" s="471" t="s">
        <v>1325</v>
      </c>
      <c r="F128" s="631" t="s">
        <v>1706</v>
      </c>
      <c r="G128" s="472" t="s">
        <v>1248</v>
      </c>
      <c r="H128" s="1701"/>
      <c r="I128" s="1634"/>
      <c r="J128" s="1631"/>
      <c r="K128" s="1650"/>
    </row>
    <row r="129" spans="1:11" ht="36" customHeight="1" x14ac:dyDescent="0.25">
      <c r="A129" s="280"/>
      <c r="B129" s="1638" t="s">
        <v>23</v>
      </c>
      <c r="C129" s="1635" t="s">
        <v>23</v>
      </c>
      <c r="D129" s="1635" t="s">
        <v>23</v>
      </c>
      <c r="E129" s="453" t="s">
        <v>1093</v>
      </c>
      <c r="F129" s="474" t="s">
        <v>38</v>
      </c>
      <c r="G129" s="454" t="s">
        <v>38</v>
      </c>
      <c r="H129" s="1700" t="s">
        <v>552</v>
      </c>
      <c r="I129" s="1632" t="s">
        <v>1729</v>
      </c>
      <c r="J129" s="1629" t="s">
        <v>23</v>
      </c>
      <c r="K129" s="1648" t="s">
        <v>23</v>
      </c>
    </row>
    <row r="130" spans="1:11" ht="36" customHeight="1" x14ac:dyDescent="0.25">
      <c r="A130" s="280"/>
      <c r="B130" s="1639"/>
      <c r="C130" s="1636"/>
      <c r="D130" s="1636"/>
      <c r="E130" s="470" t="s">
        <v>1136</v>
      </c>
      <c r="F130" s="475" t="s">
        <v>16</v>
      </c>
      <c r="G130" s="475" t="s">
        <v>1246</v>
      </c>
      <c r="H130" s="972"/>
      <c r="I130" s="1633"/>
      <c r="J130" s="1630"/>
      <c r="K130" s="1649"/>
    </row>
    <row r="131" spans="1:11" ht="36" customHeight="1" thickBot="1" x14ac:dyDescent="0.3">
      <c r="A131" s="280"/>
      <c r="B131" s="1640"/>
      <c r="C131" s="1637"/>
      <c r="D131" s="1637"/>
      <c r="E131" s="471" t="s">
        <v>1328</v>
      </c>
      <c r="F131" s="631" t="s">
        <v>1706</v>
      </c>
      <c r="G131" s="472" t="s">
        <v>406</v>
      </c>
      <c r="H131" s="1701"/>
      <c r="I131" s="1634"/>
      <c r="J131" s="1631"/>
      <c r="K131" s="1650"/>
    </row>
    <row r="132" spans="1:11" ht="45" customHeight="1" thickBot="1" x14ac:dyDescent="0.3">
      <c r="A132" s="832"/>
      <c r="B132" s="286" t="s">
        <v>23</v>
      </c>
      <c r="C132" s="279" t="s">
        <v>23</v>
      </c>
      <c r="D132" s="279" t="s">
        <v>23</v>
      </c>
      <c r="E132" s="855" t="s">
        <v>1136</v>
      </c>
      <c r="F132" s="855" t="s">
        <v>2903</v>
      </c>
      <c r="G132" s="855" t="s">
        <v>1246</v>
      </c>
      <c r="H132" s="855" t="s">
        <v>2878</v>
      </c>
      <c r="I132" s="855" t="s">
        <v>2879</v>
      </c>
      <c r="J132" s="408" t="s">
        <v>23</v>
      </c>
      <c r="K132" s="640" t="s">
        <v>23</v>
      </c>
    </row>
    <row r="133" spans="1:11" ht="45" customHeight="1" thickBot="1" x14ac:dyDescent="0.3">
      <c r="A133" s="832"/>
      <c r="B133" s="286" t="s">
        <v>23</v>
      </c>
      <c r="C133" s="279" t="s">
        <v>23</v>
      </c>
      <c r="D133" s="279" t="s">
        <v>23</v>
      </c>
      <c r="E133" s="855" t="s">
        <v>1329</v>
      </c>
      <c r="F133" s="855" t="s">
        <v>2902</v>
      </c>
      <c r="G133" s="855" t="s">
        <v>1248</v>
      </c>
      <c r="H133" s="855" t="s">
        <v>2880</v>
      </c>
      <c r="I133" s="855" t="s">
        <v>2881</v>
      </c>
      <c r="J133" s="408" t="s">
        <v>23</v>
      </c>
      <c r="K133" s="640" t="s">
        <v>23</v>
      </c>
    </row>
    <row r="134" spans="1:11" ht="45" customHeight="1" thickBot="1" x14ac:dyDescent="0.3">
      <c r="A134" s="832"/>
      <c r="B134" s="286" t="s">
        <v>23</v>
      </c>
      <c r="C134" s="279" t="s">
        <v>23</v>
      </c>
      <c r="D134" s="279" t="s">
        <v>23</v>
      </c>
      <c r="E134" s="855" t="s">
        <v>1325</v>
      </c>
      <c r="F134" s="855" t="s">
        <v>2902</v>
      </c>
      <c r="G134" s="855" t="s">
        <v>1248</v>
      </c>
      <c r="H134" s="855" t="s">
        <v>2882</v>
      </c>
      <c r="I134" s="855" t="s">
        <v>2883</v>
      </c>
      <c r="J134" s="408" t="s">
        <v>23</v>
      </c>
      <c r="K134" s="640" t="s">
        <v>23</v>
      </c>
    </row>
    <row r="135" spans="1:11" ht="45" customHeight="1" thickBot="1" x14ac:dyDescent="0.3">
      <c r="A135" s="832"/>
      <c r="B135" s="286" t="s">
        <v>23</v>
      </c>
      <c r="C135" s="279" t="s">
        <v>23</v>
      </c>
      <c r="D135" s="279" t="s">
        <v>23</v>
      </c>
      <c r="E135" s="855" t="s">
        <v>1326</v>
      </c>
      <c r="F135" s="855" t="s">
        <v>2901</v>
      </c>
      <c r="G135" s="855" t="s">
        <v>1251</v>
      </c>
      <c r="H135" s="855" t="s">
        <v>2884</v>
      </c>
      <c r="I135" s="855" t="s">
        <v>2885</v>
      </c>
      <c r="J135" s="408" t="s">
        <v>23</v>
      </c>
      <c r="K135" s="640" t="s">
        <v>23</v>
      </c>
    </row>
    <row r="136" spans="1:11" ht="45" customHeight="1" thickBot="1" x14ac:dyDescent="0.3">
      <c r="A136" s="832"/>
      <c r="B136" s="286" t="s">
        <v>23</v>
      </c>
      <c r="C136" s="279" t="s">
        <v>23</v>
      </c>
      <c r="D136" s="279" t="s">
        <v>23</v>
      </c>
      <c r="E136" s="855" t="s">
        <v>1327</v>
      </c>
      <c r="F136" s="855" t="s">
        <v>2900</v>
      </c>
      <c r="G136" s="855" t="s">
        <v>551</v>
      </c>
      <c r="H136" s="855" t="s">
        <v>2886</v>
      </c>
      <c r="I136" s="855" t="s">
        <v>2887</v>
      </c>
      <c r="J136" s="408" t="s">
        <v>23</v>
      </c>
      <c r="K136" s="640" t="s">
        <v>23</v>
      </c>
    </row>
    <row r="137" spans="1:11" ht="45" customHeight="1" thickBot="1" x14ac:dyDescent="0.3">
      <c r="A137" s="832"/>
      <c r="B137" s="286" t="s">
        <v>23</v>
      </c>
      <c r="C137" s="279" t="s">
        <v>23</v>
      </c>
      <c r="D137" s="279" t="s">
        <v>23</v>
      </c>
      <c r="E137" s="855" t="s">
        <v>1328</v>
      </c>
      <c r="F137" s="855" t="s">
        <v>2899</v>
      </c>
      <c r="G137" s="855" t="s">
        <v>406</v>
      </c>
      <c r="H137" s="855" t="s">
        <v>2888</v>
      </c>
      <c r="I137" s="855" t="s">
        <v>2889</v>
      </c>
      <c r="J137" s="408" t="s">
        <v>23</v>
      </c>
      <c r="K137" s="640" t="s">
        <v>23</v>
      </c>
    </row>
    <row r="138" spans="1:11" ht="45" customHeight="1" thickBot="1" x14ac:dyDescent="0.3">
      <c r="A138" s="832"/>
      <c r="B138" s="286" t="s">
        <v>23</v>
      </c>
      <c r="C138" s="279" t="s">
        <v>23</v>
      </c>
      <c r="D138" s="279" t="s">
        <v>23</v>
      </c>
      <c r="E138" s="855" t="s">
        <v>1398</v>
      </c>
      <c r="F138" s="855" t="s">
        <v>2898</v>
      </c>
      <c r="G138" s="855" t="s">
        <v>549</v>
      </c>
      <c r="H138" s="855" t="s">
        <v>2890</v>
      </c>
      <c r="I138" s="855" t="s">
        <v>2891</v>
      </c>
      <c r="J138" s="408" t="s">
        <v>23</v>
      </c>
      <c r="K138" s="640" t="s">
        <v>23</v>
      </c>
    </row>
    <row r="139" spans="1:11" ht="19.5" customHeight="1" thickBot="1" x14ac:dyDescent="0.3">
      <c r="A139" s="290"/>
      <c r="B139" s="290"/>
      <c r="C139" s="290"/>
      <c r="D139" s="290"/>
      <c r="E139" s="290"/>
      <c r="F139" s="290"/>
      <c r="G139" s="290"/>
      <c r="H139" s="290"/>
      <c r="I139" s="290"/>
      <c r="J139" s="290"/>
      <c r="K139" s="290"/>
    </row>
    <row r="140" spans="1:11" ht="30" customHeight="1" thickBot="1" x14ac:dyDescent="0.3">
      <c r="A140" s="559" t="s">
        <v>1364</v>
      </c>
      <c r="B140" s="1641" t="s">
        <v>1757</v>
      </c>
      <c r="C140" s="1642"/>
      <c r="D140" s="1642"/>
      <c r="E140" s="1642"/>
      <c r="F140" s="1642"/>
      <c r="G140" s="1642"/>
      <c r="H140" s="1642"/>
      <c r="I140" s="1642"/>
      <c r="J140" s="1642"/>
      <c r="K140" s="1643"/>
    </row>
    <row r="141" spans="1:11" ht="30" customHeight="1" thickBot="1" x14ac:dyDescent="0.3">
      <c r="A141" s="406" t="s">
        <v>51</v>
      </c>
      <c r="B141" s="1651" t="s">
        <v>1736</v>
      </c>
      <c r="C141" s="1652"/>
      <c r="D141" s="1652"/>
      <c r="E141" s="1652"/>
      <c r="F141" s="1652"/>
      <c r="G141" s="1652"/>
      <c r="H141" s="1652"/>
      <c r="I141" s="1652"/>
      <c r="J141" s="1652"/>
      <c r="K141" s="1653"/>
    </row>
    <row r="142" spans="1:11" ht="32.25" customHeight="1" x14ac:dyDescent="0.25">
      <c r="A142" s="280"/>
      <c r="B142" s="1746" t="s">
        <v>23</v>
      </c>
      <c r="C142" s="1748" t="s">
        <v>23</v>
      </c>
      <c r="D142" s="1748" t="s">
        <v>23</v>
      </c>
      <c r="E142" s="453" t="s">
        <v>497</v>
      </c>
      <c r="F142" s="453" t="s">
        <v>15</v>
      </c>
      <c r="G142" s="57" t="s">
        <v>1703</v>
      </c>
      <c r="H142" s="1644" t="s">
        <v>1365</v>
      </c>
      <c r="I142" s="1646" t="s">
        <v>1731</v>
      </c>
      <c r="J142" s="1779" t="s">
        <v>23</v>
      </c>
      <c r="K142" s="1782" t="s">
        <v>23</v>
      </c>
    </row>
    <row r="143" spans="1:11" ht="36.75" customHeight="1" x14ac:dyDescent="0.25">
      <c r="A143" s="280"/>
      <c r="B143" s="1785"/>
      <c r="C143" s="1786"/>
      <c r="D143" s="1786"/>
      <c r="E143" s="344" t="s">
        <v>1366</v>
      </c>
      <c r="F143" s="200" t="s">
        <v>1759</v>
      </c>
      <c r="G143" s="187" t="s">
        <v>38</v>
      </c>
      <c r="H143" s="937"/>
      <c r="I143" s="1633"/>
      <c r="J143" s="1780"/>
      <c r="K143" s="1783"/>
    </row>
    <row r="144" spans="1:11" ht="38.25" customHeight="1" thickBot="1" x14ac:dyDescent="0.3">
      <c r="A144" s="280"/>
      <c r="B144" s="1747"/>
      <c r="C144" s="1749"/>
      <c r="D144" s="1749"/>
      <c r="E144" s="289" t="s">
        <v>1367</v>
      </c>
      <c r="F144" s="200" t="s">
        <v>1759</v>
      </c>
      <c r="G144" s="276" t="s">
        <v>38</v>
      </c>
      <c r="H144" s="1645"/>
      <c r="I144" s="1634"/>
      <c r="J144" s="1781"/>
      <c r="K144" s="1784"/>
    </row>
    <row r="145" spans="1:12" ht="30" customHeight="1" thickBot="1" x14ac:dyDescent="0.3">
      <c r="A145" s="406" t="s">
        <v>51</v>
      </c>
      <c r="B145" s="1651" t="s">
        <v>1736</v>
      </c>
      <c r="C145" s="1652"/>
      <c r="D145" s="1652"/>
      <c r="E145" s="1652"/>
      <c r="F145" s="1652"/>
      <c r="G145" s="1652"/>
      <c r="H145" s="1652"/>
      <c r="I145" s="1652"/>
      <c r="J145" s="1652"/>
      <c r="K145" s="1653"/>
    </row>
    <row r="146" spans="1:12" ht="30" customHeight="1" thickBot="1" x14ac:dyDescent="0.3">
      <c r="A146" s="406" t="s">
        <v>58</v>
      </c>
      <c r="B146" s="1651" t="s">
        <v>1753</v>
      </c>
      <c r="C146" s="1652"/>
      <c r="D146" s="1652"/>
      <c r="E146" s="1658"/>
      <c r="F146" s="1658"/>
      <c r="G146" s="1658"/>
      <c r="H146" s="1658"/>
      <c r="I146" s="1658"/>
      <c r="J146" s="1658"/>
      <c r="K146" s="1659"/>
    </row>
    <row r="147" spans="1:12" ht="51.75" customHeight="1" x14ac:dyDescent="0.25">
      <c r="A147" s="280"/>
      <c r="B147" s="1723"/>
      <c r="C147" s="1723"/>
      <c r="D147" s="1787" t="s">
        <v>23</v>
      </c>
      <c r="E147" s="795" t="s">
        <v>344</v>
      </c>
      <c r="F147" s="799" t="s">
        <v>2438</v>
      </c>
      <c r="G147" s="799" t="s">
        <v>2094</v>
      </c>
      <c r="H147" s="1706" t="s">
        <v>2445</v>
      </c>
      <c r="I147" s="1706" t="s">
        <v>2444</v>
      </c>
      <c r="J147" s="1765" t="s">
        <v>23</v>
      </c>
      <c r="K147" s="1767"/>
      <c r="L147" s="409"/>
    </row>
    <row r="148" spans="1:12" ht="48.75" customHeight="1" thickBot="1" x14ac:dyDescent="0.3">
      <c r="A148" s="280"/>
      <c r="B148" s="1724"/>
      <c r="C148" s="1724"/>
      <c r="D148" s="1788"/>
      <c r="E148" s="753" t="s">
        <v>2440</v>
      </c>
      <c r="F148" s="791" t="s">
        <v>1713</v>
      </c>
      <c r="G148" s="789" t="s">
        <v>1233</v>
      </c>
      <c r="H148" s="1764"/>
      <c r="I148" s="1764"/>
      <c r="J148" s="1766"/>
      <c r="K148" s="1768"/>
    </row>
    <row r="149" spans="1:12" ht="48.75" customHeight="1" x14ac:dyDescent="0.25">
      <c r="A149" s="280"/>
      <c r="B149" s="1723"/>
      <c r="C149" s="1723"/>
      <c r="D149" s="1787" t="s">
        <v>23</v>
      </c>
      <c r="E149" s="795" t="s">
        <v>344</v>
      </c>
      <c r="F149" s="799" t="s">
        <v>2438</v>
      </c>
      <c r="G149" s="799" t="s">
        <v>2094</v>
      </c>
      <c r="H149" s="1706" t="s">
        <v>2442</v>
      </c>
      <c r="I149" s="1706" t="s">
        <v>2443</v>
      </c>
      <c r="J149" s="1765" t="s">
        <v>23</v>
      </c>
      <c r="K149" s="1660"/>
    </row>
    <row r="150" spans="1:12" ht="37.5" customHeight="1" thickBot="1" x14ac:dyDescent="0.3">
      <c r="A150" s="280"/>
      <c r="B150" s="1724"/>
      <c r="C150" s="1724"/>
      <c r="D150" s="1788"/>
      <c r="E150" s="792" t="s">
        <v>2441</v>
      </c>
      <c r="F150" s="793" t="s">
        <v>1713</v>
      </c>
      <c r="G150" s="794" t="s">
        <v>1233</v>
      </c>
      <c r="H150" s="1707"/>
      <c r="I150" s="1707"/>
      <c r="J150" s="1773"/>
      <c r="K150" s="1662"/>
    </row>
    <row r="151" spans="1:12" ht="30" customHeight="1" thickBot="1" x14ac:dyDescent="0.3">
      <c r="A151" s="406" t="s">
        <v>58</v>
      </c>
      <c r="B151" s="1651" t="s">
        <v>1753</v>
      </c>
      <c r="C151" s="1652"/>
      <c r="D151" s="1652"/>
      <c r="E151" s="1755"/>
      <c r="F151" s="1755"/>
      <c r="G151" s="1755"/>
      <c r="H151" s="1755"/>
      <c r="I151" s="1755"/>
      <c r="J151" s="1755"/>
      <c r="K151" s="1756"/>
    </row>
    <row r="152" spans="1:12" ht="30" customHeight="1" thickBot="1" x14ac:dyDescent="0.3">
      <c r="A152" s="406" t="s">
        <v>180</v>
      </c>
      <c r="B152" s="1651" t="s">
        <v>1754</v>
      </c>
      <c r="C152" s="1652"/>
      <c r="D152" s="1652"/>
      <c r="E152" s="1652"/>
      <c r="F152" s="1652"/>
      <c r="G152" s="1652"/>
      <c r="H152" s="1652"/>
      <c r="I152" s="1652"/>
      <c r="J152" s="1652"/>
      <c r="K152" s="1653"/>
    </row>
    <row r="153" spans="1:12" ht="33.75" x14ac:dyDescent="0.25">
      <c r="A153" s="280"/>
      <c r="B153" s="1712"/>
      <c r="C153" s="1635" t="s">
        <v>23</v>
      </c>
      <c r="D153" s="1723"/>
      <c r="E153" s="288" t="s">
        <v>559</v>
      </c>
      <c r="F153" s="57"/>
      <c r="G153" s="57" t="s">
        <v>1716</v>
      </c>
      <c r="H153" s="1644" t="s">
        <v>561</v>
      </c>
      <c r="I153" s="1646" t="s">
        <v>1730</v>
      </c>
      <c r="J153" s="1719" t="s">
        <v>23</v>
      </c>
      <c r="K153" s="1660"/>
    </row>
    <row r="154" spans="1:12" ht="33.75" x14ac:dyDescent="0.25">
      <c r="A154" s="280"/>
      <c r="B154" s="1753"/>
      <c r="C154" s="1636"/>
      <c r="D154" s="1754"/>
      <c r="E154" s="344" t="s">
        <v>539</v>
      </c>
      <c r="F154" s="187" t="s">
        <v>17</v>
      </c>
      <c r="G154" s="187" t="s">
        <v>560</v>
      </c>
      <c r="H154" s="937"/>
      <c r="I154" s="1633"/>
      <c r="J154" s="1763"/>
      <c r="K154" s="1661"/>
    </row>
    <row r="155" spans="1:12" ht="34.5" thickBot="1" x14ac:dyDescent="0.3">
      <c r="A155" s="280"/>
      <c r="B155" s="1713"/>
      <c r="C155" s="1637"/>
      <c r="D155" s="1724"/>
      <c r="E155" s="471" t="s">
        <v>197</v>
      </c>
      <c r="F155" s="631" t="s">
        <v>38</v>
      </c>
      <c r="G155" s="631" t="s">
        <v>38</v>
      </c>
      <c r="H155" s="1645"/>
      <c r="I155" s="1634"/>
      <c r="J155" s="1720"/>
      <c r="K155" s="1662"/>
    </row>
    <row r="156" spans="1:12" ht="30" customHeight="1" thickBot="1" x14ac:dyDescent="0.3">
      <c r="A156" s="406" t="s">
        <v>58</v>
      </c>
      <c r="B156" s="1651" t="s">
        <v>1753</v>
      </c>
      <c r="C156" s="1652"/>
      <c r="D156" s="1652"/>
      <c r="E156" s="1652"/>
      <c r="F156" s="1652"/>
      <c r="G156" s="1652"/>
      <c r="H156" s="1652"/>
      <c r="I156" s="1652"/>
      <c r="J156" s="1652"/>
      <c r="K156" s="1653"/>
    </row>
    <row r="157" spans="1:12" ht="30" customHeight="1" thickBot="1" x14ac:dyDescent="0.3">
      <c r="A157" s="406" t="s">
        <v>193</v>
      </c>
      <c r="B157" s="1657" t="s">
        <v>1755</v>
      </c>
      <c r="C157" s="1658"/>
      <c r="D157" s="1658"/>
      <c r="E157" s="1658"/>
      <c r="F157" s="1658"/>
      <c r="G157" s="1658"/>
      <c r="H157" s="1658"/>
      <c r="I157" s="1658"/>
      <c r="J157" s="1658"/>
      <c r="K157" s="1659"/>
    </row>
    <row r="158" spans="1:12" ht="33.75" x14ac:dyDescent="0.25">
      <c r="A158" s="280"/>
      <c r="B158" s="1712"/>
      <c r="C158" s="1635" t="s">
        <v>23</v>
      </c>
      <c r="D158" s="1723"/>
      <c r="E158" s="288" t="s">
        <v>559</v>
      </c>
      <c r="F158" s="57"/>
      <c r="G158" s="57" t="s">
        <v>1716</v>
      </c>
      <c r="H158" s="1644" t="s">
        <v>562</v>
      </c>
      <c r="I158" s="1646" t="s">
        <v>1732</v>
      </c>
      <c r="J158" s="1757" t="s">
        <v>23</v>
      </c>
      <c r="K158" s="1760"/>
    </row>
    <row r="159" spans="1:12" ht="33.75" x14ac:dyDescent="0.25">
      <c r="A159" s="280"/>
      <c r="B159" s="1753"/>
      <c r="C159" s="1636"/>
      <c r="D159" s="1754"/>
      <c r="E159" s="403" t="s">
        <v>543</v>
      </c>
      <c r="F159" s="404" t="s">
        <v>17</v>
      </c>
      <c r="G159" s="404" t="s">
        <v>560</v>
      </c>
      <c r="H159" s="937"/>
      <c r="I159" s="1633"/>
      <c r="J159" s="1758"/>
      <c r="K159" s="1761"/>
    </row>
    <row r="160" spans="1:12" ht="34.5" thickBot="1" x14ac:dyDescent="0.3">
      <c r="A160" s="280"/>
      <c r="B160" s="1713"/>
      <c r="C160" s="1637"/>
      <c r="D160" s="1724"/>
      <c r="E160" s="471" t="s">
        <v>231</v>
      </c>
      <c r="F160" s="631" t="s">
        <v>38</v>
      </c>
      <c r="G160" s="631" t="s">
        <v>38</v>
      </c>
      <c r="H160" s="1645"/>
      <c r="I160" s="1634"/>
      <c r="J160" s="1759"/>
      <c r="K160" s="1762"/>
    </row>
    <row r="161" spans="1:11" ht="30" customHeight="1" thickBot="1" x14ac:dyDescent="0.3">
      <c r="A161" s="406" t="s">
        <v>1096</v>
      </c>
      <c r="B161" s="1654" t="s">
        <v>1758</v>
      </c>
      <c r="C161" s="1655"/>
      <c r="D161" s="1655"/>
      <c r="E161" s="1655"/>
      <c r="F161" s="1655"/>
      <c r="G161" s="1655"/>
      <c r="H161" s="1655"/>
      <c r="I161" s="1655"/>
      <c r="J161" s="1655"/>
      <c r="K161" s="1656"/>
    </row>
    <row r="162" spans="1:11" ht="30" customHeight="1" thickBot="1" x14ac:dyDescent="0.3">
      <c r="A162" s="406" t="s">
        <v>51</v>
      </c>
      <c r="B162" s="1651" t="s">
        <v>1736</v>
      </c>
      <c r="C162" s="1652"/>
      <c r="D162" s="1652"/>
      <c r="E162" s="1652"/>
      <c r="F162" s="1652"/>
      <c r="G162" s="1652"/>
      <c r="H162" s="1652"/>
      <c r="I162" s="1652"/>
      <c r="J162" s="1652"/>
      <c r="K162" s="1653"/>
    </row>
    <row r="163" spans="1:11" ht="33.75" x14ac:dyDescent="0.25">
      <c r="A163" s="280"/>
      <c r="B163" s="1638" t="s">
        <v>23</v>
      </c>
      <c r="C163" s="1635" t="s">
        <v>23</v>
      </c>
      <c r="D163" s="1635" t="s">
        <v>23</v>
      </c>
      <c r="E163" s="453" t="s">
        <v>1348</v>
      </c>
      <c r="F163" s="1632" t="s">
        <v>1760</v>
      </c>
      <c r="G163" s="453" t="s">
        <v>38</v>
      </c>
      <c r="H163" s="1700" t="s">
        <v>1252</v>
      </c>
      <c r="I163" s="1632" t="s">
        <v>1733</v>
      </c>
      <c r="J163" s="1668" t="s">
        <v>23</v>
      </c>
      <c r="K163" s="1666" t="s">
        <v>23</v>
      </c>
    </row>
    <row r="164" spans="1:11" ht="34.5" thickBot="1" x14ac:dyDescent="0.3">
      <c r="A164" s="280"/>
      <c r="B164" s="1640"/>
      <c r="C164" s="1637"/>
      <c r="D164" s="1637"/>
      <c r="E164" s="471" t="s">
        <v>1352</v>
      </c>
      <c r="F164" s="1777"/>
      <c r="G164" s="471" t="s">
        <v>38</v>
      </c>
      <c r="H164" s="1778"/>
      <c r="I164" s="1647"/>
      <c r="J164" s="1681"/>
      <c r="K164" s="1683"/>
    </row>
    <row r="165" spans="1:11" ht="30" customHeight="1" thickBot="1" x14ac:dyDescent="0.3">
      <c r="A165" s="406" t="s">
        <v>1096</v>
      </c>
      <c r="B165" s="1651" t="s">
        <v>1758</v>
      </c>
      <c r="C165" s="1652"/>
      <c r="D165" s="1652"/>
      <c r="E165" s="1652"/>
      <c r="F165" s="1652"/>
      <c r="G165" s="1652"/>
      <c r="H165" s="1652"/>
      <c r="I165" s="1652"/>
      <c r="J165" s="1652"/>
      <c r="K165" s="1653"/>
    </row>
    <row r="166" spans="1:11" ht="30" customHeight="1" thickBot="1" x14ac:dyDescent="0.3">
      <c r="A166" s="406" t="s">
        <v>180</v>
      </c>
      <c r="B166" s="1651" t="s">
        <v>1754</v>
      </c>
      <c r="C166" s="1652"/>
      <c r="D166" s="1652"/>
      <c r="E166" s="1652"/>
      <c r="F166" s="1652"/>
      <c r="G166" s="1652"/>
      <c r="H166" s="1652"/>
      <c r="I166" s="1652"/>
      <c r="J166" s="1652"/>
      <c r="K166" s="1653"/>
    </row>
    <row r="167" spans="1:11" ht="33.75" x14ac:dyDescent="0.25">
      <c r="A167" s="280"/>
      <c r="B167" s="1638" t="s">
        <v>23</v>
      </c>
      <c r="C167" s="1635" t="s">
        <v>23</v>
      </c>
      <c r="D167" s="1635" t="s">
        <v>23</v>
      </c>
      <c r="E167" s="288" t="s">
        <v>1260</v>
      </c>
      <c r="F167" s="1646" t="s">
        <v>1761</v>
      </c>
      <c r="G167" s="288" t="s">
        <v>38</v>
      </c>
      <c r="H167" s="1698" t="s">
        <v>1253</v>
      </c>
      <c r="I167" s="1646" t="s">
        <v>2219</v>
      </c>
      <c r="J167" s="1684" t="s">
        <v>23</v>
      </c>
      <c r="K167" s="1663"/>
    </row>
    <row r="168" spans="1:11" ht="34.5" thickBot="1" x14ac:dyDescent="0.3">
      <c r="A168" s="280"/>
      <c r="B168" s="1640"/>
      <c r="C168" s="1637"/>
      <c r="D168" s="1637"/>
      <c r="E168" s="289" t="s">
        <v>538</v>
      </c>
      <c r="F168" s="1776"/>
      <c r="G168" s="289" t="s">
        <v>38</v>
      </c>
      <c r="H168" s="1752"/>
      <c r="I168" s="1647"/>
      <c r="J168" s="1685"/>
      <c r="K168" s="1665"/>
    </row>
    <row r="169" spans="1:11" ht="30" customHeight="1" thickBot="1" x14ac:dyDescent="0.3">
      <c r="A169" s="406" t="s">
        <v>1096</v>
      </c>
      <c r="B169" s="1651" t="s">
        <v>1758</v>
      </c>
      <c r="C169" s="1652"/>
      <c r="D169" s="1652"/>
      <c r="E169" s="1652"/>
      <c r="F169" s="1652"/>
      <c r="G169" s="1652"/>
      <c r="H169" s="1652"/>
      <c r="I169" s="1652"/>
      <c r="J169" s="1652"/>
      <c r="K169" s="1653"/>
    </row>
    <row r="170" spans="1:11" ht="30" customHeight="1" thickBot="1" x14ac:dyDescent="0.3">
      <c r="A170" s="406" t="s">
        <v>193</v>
      </c>
      <c r="B170" s="1651" t="s">
        <v>1755</v>
      </c>
      <c r="C170" s="1652"/>
      <c r="D170" s="1652"/>
      <c r="E170" s="1652"/>
      <c r="F170" s="1652"/>
      <c r="G170" s="1652"/>
      <c r="H170" s="1652"/>
      <c r="I170" s="1652"/>
      <c r="J170" s="1652"/>
      <c r="K170" s="1653"/>
    </row>
    <row r="171" spans="1:11" ht="33.75" x14ac:dyDescent="0.25">
      <c r="A171" s="280"/>
      <c r="B171" s="1638" t="s">
        <v>23</v>
      </c>
      <c r="C171" s="1635" t="s">
        <v>23</v>
      </c>
      <c r="D171" s="1635" t="s">
        <v>23</v>
      </c>
      <c r="E171" s="288" t="s">
        <v>1260</v>
      </c>
      <c r="F171" s="1646" t="s">
        <v>1762</v>
      </c>
      <c r="G171" s="288" t="s">
        <v>38</v>
      </c>
      <c r="H171" s="1698" t="s">
        <v>1254</v>
      </c>
      <c r="I171" s="1646" t="s">
        <v>2220</v>
      </c>
      <c r="J171" s="1684" t="s">
        <v>23</v>
      </c>
      <c r="K171" s="1663"/>
    </row>
    <row r="172" spans="1:11" ht="34.5" thickBot="1" x14ac:dyDescent="0.3">
      <c r="A172" s="280"/>
      <c r="B172" s="1640"/>
      <c r="C172" s="1637"/>
      <c r="D172" s="1637"/>
      <c r="E172" s="289" t="s">
        <v>542</v>
      </c>
      <c r="F172" s="1776"/>
      <c r="G172" s="289" t="s">
        <v>38</v>
      </c>
      <c r="H172" s="1752"/>
      <c r="I172" s="1647"/>
      <c r="J172" s="1685"/>
      <c r="K172" s="1665"/>
    </row>
    <row r="173" spans="1:11" ht="30" customHeight="1" thickBot="1" x14ac:dyDescent="0.3">
      <c r="A173" s="406" t="s">
        <v>199</v>
      </c>
      <c r="B173" s="1651" t="s">
        <v>1756</v>
      </c>
      <c r="C173" s="1652"/>
      <c r="D173" s="1652"/>
      <c r="E173" s="1652"/>
      <c r="F173" s="1652"/>
      <c r="G173" s="1652"/>
      <c r="H173" s="1652"/>
      <c r="I173" s="1652"/>
      <c r="J173" s="1652"/>
      <c r="K173" s="1653"/>
    </row>
    <row r="174" spans="1:11" ht="30" customHeight="1" thickBot="1" x14ac:dyDescent="0.3">
      <c r="A174" s="406" t="s">
        <v>1096</v>
      </c>
      <c r="B174" s="1651" t="s">
        <v>1758</v>
      </c>
      <c r="C174" s="1652"/>
      <c r="D174" s="1652"/>
      <c r="E174" s="1652"/>
      <c r="F174" s="1652"/>
      <c r="G174" s="1652"/>
      <c r="H174" s="1652"/>
      <c r="I174" s="1652"/>
      <c r="J174" s="1652"/>
      <c r="K174" s="1653"/>
    </row>
    <row r="175" spans="1:11" ht="36" customHeight="1" x14ac:dyDescent="0.25">
      <c r="A175" s="280"/>
      <c r="B175" s="1638" t="s">
        <v>23</v>
      </c>
      <c r="C175" s="1635" t="s">
        <v>23</v>
      </c>
      <c r="D175" s="1635" t="s">
        <v>23</v>
      </c>
      <c r="E175" s="288" t="s">
        <v>547</v>
      </c>
      <c r="F175" s="57" t="s">
        <v>38</v>
      </c>
      <c r="G175" s="274" t="s">
        <v>38</v>
      </c>
      <c r="H175" s="1677" t="s">
        <v>2732</v>
      </c>
      <c r="I175" s="1731" t="s">
        <v>2733</v>
      </c>
      <c r="J175" s="1668" t="s">
        <v>23</v>
      </c>
      <c r="K175" s="1666" t="s">
        <v>23</v>
      </c>
    </row>
    <row r="176" spans="1:11" ht="36" customHeight="1" x14ac:dyDescent="0.25">
      <c r="A176" s="280"/>
      <c r="B176" s="1639"/>
      <c r="C176" s="1636"/>
      <c r="D176" s="1636"/>
      <c r="E176" s="344" t="s">
        <v>546</v>
      </c>
      <c r="F176" s="187" t="s">
        <v>1715</v>
      </c>
      <c r="G176" s="187" t="s">
        <v>1246</v>
      </c>
      <c r="H176" s="1678"/>
      <c r="I176" s="1774"/>
      <c r="J176" s="1680"/>
      <c r="K176" s="1682"/>
    </row>
    <row r="177" spans="1:11" ht="36" customHeight="1" thickBot="1" x14ac:dyDescent="0.3">
      <c r="A177" s="280"/>
      <c r="B177" s="1640"/>
      <c r="C177" s="1637"/>
      <c r="D177" s="1637"/>
      <c r="E177" s="450" t="s">
        <v>1190</v>
      </c>
      <c r="F177" s="276" t="s">
        <v>1715</v>
      </c>
      <c r="G177" s="275" t="s">
        <v>38</v>
      </c>
      <c r="H177" s="1679"/>
      <c r="I177" s="1775"/>
      <c r="J177" s="1681"/>
      <c r="K177" s="1683"/>
    </row>
    <row r="178" spans="1:11" ht="36" customHeight="1" x14ac:dyDescent="0.25">
      <c r="A178" s="280"/>
      <c r="B178" s="1638" t="s">
        <v>23</v>
      </c>
      <c r="C178" s="1635" t="s">
        <v>23</v>
      </c>
      <c r="D178" s="1635" t="s">
        <v>23</v>
      </c>
      <c r="E178" s="288" t="s">
        <v>547</v>
      </c>
      <c r="F178" s="57" t="s">
        <v>38</v>
      </c>
      <c r="G178" s="274" t="s">
        <v>38</v>
      </c>
      <c r="H178" s="1644" t="s">
        <v>1340</v>
      </c>
      <c r="I178" s="1646" t="s">
        <v>1734</v>
      </c>
      <c r="J178" s="1668" t="s">
        <v>23</v>
      </c>
      <c r="K178" s="1666" t="s">
        <v>23</v>
      </c>
    </row>
    <row r="179" spans="1:11" ht="36" customHeight="1" x14ac:dyDescent="0.25">
      <c r="A179" s="280"/>
      <c r="B179" s="1639"/>
      <c r="C179" s="1636"/>
      <c r="D179" s="1636"/>
      <c r="E179" s="344" t="s">
        <v>546</v>
      </c>
      <c r="F179" s="187" t="s">
        <v>1265</v>
      </c>
      <c r="G179" s="187" t="s">
        <v>1246</v>
      </c>
      <c r="H179" s="937"/>
      <c r="I179" s="1633"/>
      <c r="J179" s="1680"/>
      <c r="K179" s="1682"/>
    </row>
    <row r="180" spans="1:11" ht="36" customHeight="1" thickBot="1" x14ac:dyDescent="0.3">
      <c r="A180" s="280"/>
      <c r="B180" s="1640"/>
      <c r="C180" s="1637"/>
      <c r="D180" s="1637"/>
      <c r="E180" s="450" t="s">
        <v>1190</v>
      </c>
      <c r="F180" s="276" t="s">
        <v>1715</v>
      </c>
      <c r="G180" s="275" t="s">
        <v>38</v>
      </c>
      <c r="H180" s="1645"/>
      <c r="I180" s="1647"/>
      <c r="J180" s="1681"/>
      <c r="K180" s="1683"/>
    </row>
  </sheetData>
  <sheetProtection algorithmName="SHA-512" hashValue="lYkoykWq6uO0u2BFxf8R4HFE12jmHkihErtkfBsuptG+fD8S1YdRrtCBeftvngya0Bz6/hZoRrOxj6TjarHrgg==" saltValue="1LGOodCzKOMlu90hbnbuUg==" spinCount="100000" sheet="1" objects="1" scenarios="1"/>
  <mergeCells count="287">
    <mergeCell ref="J149:J150"/>
    <mergeCell ref="K149:K150"/>
    <mergeCell ref="B146:K146"/>
    <mergeCell ref="B145:K145"/>
    <mergeCell ref="B147:B148"/>
    <mergeCell ref="C147:C148"/>
    <mergeCell ref="D147:D148"/>
    <mergeCell ref="H147:H148"/>
    <mergeCell ref="I147:I148"/>
    <mergeCell ref="J147:J148"/>
    <mergeCell ref="K147:K148"/>
    <mergeCell ref="C149:C150"/>
    <mergeCell ref="D149:D150"/>
    <mergeCell ref="H149:H150"/>
    <mergeCell ref="I149:I150"/>
    <mergeCell ref="B149:B150"/>
    <mergeCell ref="D123:D125"/>
    <mergeCell ref="B129:B131"/>
    <mergeCell ref="C129:C131"/>
    <mergeCell ref="D129:D131"/>
    <mergeCell ref="J142:J144"/>
    <mergeCell ref="K142:K144"/>
    <mergeCell ref="B142:B144"/>
    <mergeCell ref="C142:C144"/>
    <mergeCell ref="I142:I144"/>
    <mergeCell ref="H129:H131"/>
    <mergeCell ref="H123:H125"/>
    <mergeCell ref="H126:H128"/>
    <mergeCell ref="D142:D144"/>
    <mergeCell ref="B141:K141"/>
    <mergeCell ref="H142:H144"/>
    <mergeCell ref="F171:F172"/>
    <mergeCell ref="H171:H172"/>
    <mergeCell ref="F167:F168"/>
    <mergeCell ref="H167:H168"/>
    <mergeCell ref="B169:K169"/>
    <mergeCell ref="F163:F164"/>
    <mergeCell ref="H163:H164"/>
    <mergeCell ref="B163:B164"/>
    <mergeCell ref="C163:C164"/>
    <mergeCell ref="D163:D164"/>
    <mergeCell ref="B167:B168"/>
    <mergeCell ref="C167:C168"/>
    <mergeCell ref="D167:D168"/>
    <mergeCell ref="I171:I172"/>
    <mergeCell ref="I167:I168"/>
    <mergeCell ref="B170:K170"/>
    <mergeCell ref="B166:K166"/>
    <mergeCell ref="B165:K165"/>
    <mergeCell ref="B171:B172"/>
    <mergeCell ref="C171:C172"/>
    <mergeCell ref="D171:D172"/>
    <mergeCell ref="H178:H180"/>
    <mergeCell ref="J178:J180"/>
    <mergeCell ref="K178:K180"/>
    <mergeCell ref="I175:I177"/>
    <mergeCell ref="I178:I180"/>
    <mergeCell ref="B174:K174"/>
    <mergeCell ref="B173:K173"/>
    <mergeCell ref="B175:B177"/>
    <mergeCell ref="C175:C177"/>
    <mergeCell ref="D175:D177"/>
    <mergeCell ref="B178:B180"/>
    <mergeCell ref="C178:C180"/>
    <mergeCell ref="D178:D180"/>
    <mergeCell ref="H41:H42"/>
    <mergeCell ref="B51:K51"/>
    <mergeCell ref="B48:B49"/>
    <mergeCell ref="B47:K47"/>
    <mergeCell ref="I41:I42"/>
    <mergeCell ref="J41:J42"/>
    <mergeCell ref="K41:K42"/>
    <mergeCell ref="D41:D42"/>
    <mergeCell ref="B41:B42"/>
    <mergeCell ref="B44:B45"/>
    <mergeCell ref="C44:C45"/>
    <mergeCell ref="D44:D45"/>
    <mergeCell ref="H44:H45"/>
    <mergeCell ref="I44:I45"/>
    <mergeCell ref="J44:J45"/>
    <mergeCell ref="K44:K45"/>
    <mergeCell ref="I48:I49"/>
    <mergeCell ref="C41:C42"/>
    <mergeCell ref="K53:K54"/>
    <mergeCell ref="C48:C49"/>
    <mergeCell ref="D48:D49"/>
    <mergeCell ref="H48:H49"/>
    <mergeCell ref="C153:C155"/>
    <mergeCell ref="B153:B155"/>
    <mergeCell ref="D153:D155"/>
    <mergeCell ref="B158:B160"/>
    <mergeCell ref="D158:D160"/>
    <mergeCell ref="C158:C160"/>
    <mergeCell ref="C79:C80"/>
    <mergeCell ref="B152:K152"/>
    <mergeCell ref="B151:K151"/>
    <mergeCell ref="J158:J160"/>
    <mergeCell ref="K158:K160"/>
    <mergeCell ref="J153:J155"/>
    <mergeCell ref="H153:H155"/>
    <mergeCell ref="D126:D128"/>
    <mergeCell ref="C126:C128"/>
    <mergeCell ref="B126:B128"/>
    <mergeCell ref="J129:J131"/>
    <mergeCell ref="K129:K131"/>
    <mergeCell ref="I123:I125"/>
    <mergeCell ref="I126:I128"/>
    <mergeCell ref="H66:H67"/>
    <mergeCell ref="J66:J67"/>
    <mergeCell ref="K66:K67"/>
    <mergeCell ref="J60:J61"/>
    <mergeCell ref="K60:K61"/>
    <mergeCell ref="B73:K73"/>
    <mergeCell ref="J48:J49"/>
    <mergeCell ref="K48:K49"/>
    <mergeCell ref="H55:H56"/>
    <mergeCell ref="B55:B56"/>
    <mergeCell ref="C55:C56"/>
    <mergeCell ref="D55:D56"/>
    <mergeCell ref="B60:B61"/>
    <mergeCell ref="C60:C61"/>
    <mergeCell ref="D60:D61"/>
    <mergeCell ref="B66:B67"/>
    <mergeCell ref="C66:C67"/>
    <mergeCell ref="D66:D67"/>
    <mergeCell ref="I53:I54"/>
    <mergeCell ref="I55:I56"/>
    <mergeCell ref="H53:H54"/>
    <mergeCell ref="J55:J56"/>
    <mergeCell ref="K55:K56"/>
    <mergeCell ref="J53:J54"/>
    <mergeCell ref="B2:H2"/>
    <mergeCell ref="E4:E5"/>
    <mergeCell ref="F4:F5"/>
    <mergeCell ref="G4:G5"/>
    <mergeCell ref="H4:H5"/>
    <mergeCell ref="B4:D4"/>
    <mergeCell ref="B38:B39"/>
    <mergeCell ref="D38:D39"/>
    <mergeCell ref="H38:H39"/>
    <mergeCell ref="B13:K13"/>
    <mergeCell ref="B6:K6"/>
    <mergeCell ref="J23:J24"/>
    <mergeCell ref="K23:K24"/>
    <mergeCell ref="J4:K4"/>
    <mergeCell ref="B22:K22"/>
    <mergeCell ref="B34:B35"/>
    <mergeCell ref="C34:C35"/>
    <mergeCell ref="H34:H35"/>
    <mergeCell ref="I4:I5"/>
    <mergeCell ref="B3:G3"/>
    <mergeCell ref="B11:B12"/>
    <mergeCell ref="C11:C12"/>
    <mergeCell ref="D11:D12"/>
    <mergeCell ref="H11:H12"/>
    <mergeCell ref="B7:K7"/>
    <mergeCell ref="B23:B24"/>
    <mergeCell ref="C23:C24"/>
    <mergeCell ref="D23:D24"/>
    <mergeCell ref="J34:J35"/>
    <mergeCell ref="K34:K35"/>
    <mergeCell ref="J38:J39"/>
    <mergeCell ref="K38:K39"/>
    <mergeCell ref="D34:D35"/>
    <mergeCell ref="I11:I12"/>
    <mergeCell ref="J11:J12"/>
    <mergeCell ref="K11:K12"/>
    <mergeCell ref="E12:G12"/>
    <mergeCell ref="C38:C39"/>
    <mergeCell ref="H23:H24"/>
    <mergeCell ref="I23:I24"/>
    <mergeCell ref="I34:I35"/>
    <mergeCell ref="I38:I39"/>
    <mergeCell ref="I81:I82"/>
    <mergeCell ref="C81:C82"/>
    <mergeCell ref="D81:D82"/>
    <mergeCell ref="H81:H82"/>
    <mergeCell ref="D92:D93"/>
    <mergeCell ref="C92:C93"/>
    <mergeCell ref="C53:C54"/>
    <mergeCell ref="D53:D54"/>
    <mergeCell ref="H60:H61"/>
    <mergeCell ref="B57:K57"/>
    <mergeCell ref="I60:I61"/>
    <mergeCell ref="K81:K82"/>
    <mergeCell ref="B81:B82"/>
    <mergeCell ref="B79:B80"/>
    <mergeCell ref="H79:H80"/>
    <mergeCell ref="J79:J80"/>
    <mergeCell ref="K79:K80"/>
    <mergeCell ref="D79:D80"/>
    <mergeCell ref="I66:I67"/>
    <mergeCell ref="I79:I80"/>
    <mergeCell ref="B92:B93"/>
    <mergeCell ref="J92:J93"/>
    <mergeCell ref="K92:K93"/>
    <mergeCell ref="B53:B54"/>
    <mergeCell ref="I92:I93"/>
    <mergeCell ref="I94:I95"/>
    <mergeCell ref="H92:H93"/>
    <mergeCell ref="K120:K122"/>
    <mergeCell ref="K103:K104"/>
    <mergeCell ref="H113:H114"/>
    <mergeCell ref="H103:H104"/>
    <mergeCell ref="J120:J122"/>
    <mergeCell ref="J103:J104"/>
    <mergeCell ref="J113:J114"/>
    <mergeCell ref="B112:K112"/>
    <mergeCell ref="H115:H116"/>
    <mergeCell ref="H117:H119"/>
    <mergeCell ref="H120:H122"/>
    <mergeCell ref="J105:J107"/>
    <mergeCell ref="K105:K107"/>
    <mergeCell ref="K117:K119"/>
    <mergeCell ref="I105:I107"/>
    <mergeCell ref="I113:I114"/>
    <mergeCell ref="I115:I116"/>
    <mergeCell ref="I117:I119"/>
    <mergeCell ref="D103:D104"/>
    <mergeCell ref="C103:C104"/>
    <mergeCell ref="D120:D122"/>
    <mergeCell ref="L69:L71"/>
    <mergeCell ref="H175:H177"/>
    <mergeCell ref="J175:J177"/>
    <mergeCell ref="K175:K177"/>
    <mergeCell ref="J163:J164"/>
    <mergeCell ref="K163:K164"/>
    <mergeCell ref="J167:J168"/>
    <mergeCell ref="K167:K168"/>
    <mergeCell ref="J171:J172"/>
    <mergeCell ref="K171:K172"/>
    <mergeCell ref="B89:K89"/>
    <mergeCell ref="H100:H102"/>
    <mergeCell ref="J100:J102"/>
    <mergeCell ref="H105:H107"/>
    <mergeCell ref="I100:I102"/>
    <mergeCell ref="I103:I104"/>
    <mergeCell ref="B96:K96"/>
    <mergeCell ref="J94:J95"/>
    <mergeCell ref="K94:K95"/>
    <mergeCell ref="B94:B95"/>
    <mergeCell ref="C94:C95"/>
    <mergeCell ref="H94:H95"/>
    <mergeCell ref="J81:J82"/>
    <mergeCell ref="D94:D95"/>
    <mergeCell ref="B108:K108"/>
    <mergeCell ref="B100:B102"/>
    <mergeCell ref="C100:C102"/>
    <mergeCell ref="D100:D102"/>
    <mergeCell ref="K100:K102"/>
    <mergeCell ref="K113:K114"/>
    <mergeCell ref="J115:J116"/>
    <mergeCell ref="K115:K116"/>
    <mergeCell ref="B105:B107"/>
    <mergeCell ref="C105:C107"/>
    <mergeCell ref="D105:D107"/>
    <mergeCell ref="B113:B114"/>
    <mergeCell ref="C113:C114"/>
    <mergeCell ref="D113:D114"/>
    <mergeCell ref="D115:D116"/>
    <mergeCell ref="B103:B104"/>
    <mergeCell ref="C115:C116"/>
    <mergeCell ref="B115:B116"/>
    <mergeCell ref="J117:J119"/>
    <mergeCell ref="I129:I131"/>
    <mergeCell ref="C120:C122"/>
    <mergeCell ref="B120:B122"/>
    <mergeCell ref="B140:K140"/>
    <mergeCell ref="H158:H160"/>
    <mergeCell ref="I153:I155"/>
    <mergeCell ref="I158:I160"/>
    <mergeCell ref="I163:I164"/>
    <mergeCell ref="I120:I122"/>
    <mergeCell ref="J126:J128"/>
    <mergeCell ref="K126:K128"/>
    <mergeCell ref="J123:J125"/>
    <mergeCell ref="K123:K125"/>
    <mergeCell ref="B117:B119"/>
    <mergeCell ref="C117:C119"/>
    <mergeCell ref="D117:D119"/>
    <mergeCell ref="B162:K162"/>
    <mergeCell ref="B161:K161"/>
    <mergeCell ref="B157:K157"/>
    <mergeCell ref="B156:K156"/>
    <mergeCell ref="K153:K155"/>
    <mergeCell ref="B123:B125"/>
    <mergeCell ref="C123:C125"/>
  </mergeCells>
  <hyperlinks>
    <hyperlink ref="B3:C3" location="Inhaltsverzeichnis!A1" display="zurück zum Inhaltsverzeichnis" xr:uid="{00000000-0004-0000-0700-000000000000}"/>
  </hyperlink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M38"/>
  <sheetViews>
    <sheetView showGridLines="0" showRuler="0" zoomScaleSheetLayoutView="100" workbookViewId="0">
      <pane ySplit="4" topLeftCell="A5" activePane="bottomLeft" state="frozen"/>
      <selection pane="bottomLeft" activeCell="J15" sqref="J15"/>
    </sheetView>
  </sheetViews>
  <sheetFormatPr baseColWidth="10" defaultColWidth="9" defaultRowHeight="14.25" x14ac:dyDescent="0.2"/>
  <cols>
    <col min="1" max="1" width="2.85546875" style="31" customWidth="1"/>
    <col min="2" max="2" width="13.140625" style="31" customWidth="1"/>
    <col min="3" max="3" width="23.140625" style="31" customWidth="1"/>
    <col min="4" max="4" width="16.5703125" style="31" customWidth="1"/>
    <col min="5" max="5" width="13" style="31" customWidth="1"/>
    <col min="6" max="6" width="22.7109375" style="31" customWidth="1"/>
    <col min="7" max="7" width="18.7109375" style="31" customWidth="1"/>
    <col min="8" max="16384" width="9" style="31"/>
  </cols>
  <sheetData>
    <row r="1" spans="1:13" ht="9" customHeight="1" x14ac:dyDescent="0.2"/>
    <row r="2" spans="1:13" ht="47.25" customHeight="1" x14ac:dyDescent="0.25">
      <c r="B2" s="887" t="s">
        <v>3063</v>
      </c>
      <c r="C2" s="887"/>
      <c r="D2" s="887"/>
      <c r="E2" s="154"/>
      <c r="F2" s="154"/>
      <c r="G2" s="154"/>
      <c r="H2" s="45"/>
      <c r="I2"/>
    </row>
    <row r="3" spans="1:13" s="3" customFormat="1" ht="20.100000000000001" customHeight="1" x14ac:dyDescent="0.2">
      <c r="A3" s="4"/>
      <c r="B3" s="911" t="s">
        <v>1552</v>
      </c>
      <c r="C3" s="911"/>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819" t="s">
        <v>1791</v>
      </c>
      <c r="C7" s="1820"/>
      <c r="D7" s="230"/>
      <c r="E7" s="1819" t="s">
        <v>1792</v>
      </c>
      <c r="F7" s="1819"/>
      <c r="H7" s="4"/>
    </row>
    <row r="8" spans="1:13" ht="8.25" customHeight="1" x14ac:dyDescent="0.2">
      <c r="B8" s="296"/>
      <c r="C8" s="296"/>
      <c r="D8" s="296"/>
      <c r="E8" s="3"/>
      <c r="H8" s="3"/>
      <c r="J8" s="295"/>
      <c r="K8" s="295"/>
      <c r="L8" s="295"/>
      <c r="M8" s="295"/>
    </row>
    <row r="9" spans="1:13" ht="66.75" customHeight="1" x14ac:dyDescent="0.2">
      <c r="B9" s="595" t="s">
        <v>2221</v>
      </c>
      <c r="C9" s="1812" t="s">
        <v>3059</v>
      </c>
      <c r="D9" s="1813"/>
      <c r="E9" s="597" t="s">
        <v>2221</v>
      </c>
      <c r="F9" s="1814" t="s">
        <v>3060</v>
      </c>
      <c r="G9" s="1815"/>
      <c r="H9" s="302"/>
      <c r="I9" s="303"/>
      <c r="J9" s="295"/>
      <c r="K9" s="295"/>
      <c r="L9" s="295"/>
      <c r="M9" s="295"/>
    </row>
    <row r="10" spans="1:13" ht="61.5" customHeight="1" x14ac:dyDescent="0.2">
      <c r="B10" s="596" t="s">
        <v>1778</v>
      </c>
      <c r="C10" s="1816" t="s">
        <v>2924</v>
      </c>
      <c r="D10" s="1818"/>
      <c r="E10" s="598" t="s">
        <v>1778</v>
      </c>
      <c r="F10" s="1816" t="s">
        <v>3061</v>
      </c>
      <c r="G10" s="1817"/>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809" t="s">
        <v>1764</v>
      </c>
      <c r="C14" s="1810"/>
      <c r="D14" s="1810"/>
      <c r="E14" s="1810"/>
      <c r="F14" s="1810"/>
      <c r="G14" s="1811"/>
      <c r="H14" s="309"/>
    </row>
    <row r="15" spans="1:13" ht="24.95" customHeight="1" x14ac:dyDescent="0.2">
      <c r="B15" s="1809" t="s">
        <v>1765</v>
      </c>
      <c r="C15" s="1810"/>
      <c r="D15" s="1810"/>
      <c r="E15" s="1810"/>
      <c r="F15" s="1811"/>
      <c r="G15" s="1794" t="s">
        <v>1766</v>
      </c>
      <c r="H15" s="310"/>
    </row>
    <row r="16" spans="1:13" ht="24.95" customHeight="1" x14ac:dyDescent="0.2">
      <c r="B16" s="1790" t="s">
        <v>1767</v>
      </c>
      <c r="C16" s="1791"/>
      <c r="D16" s="1791"/>
      <c r="E16" s="1790" t="s">
        <v>3062</v>
      </c>
      <c r="F16" s="1791"/>
      <c r="G16" s="1795"/>
      <c r="H16" s="310"/>
    </row>
    <row r="17" spans="2:9" x14ac:dyDescent="0.2">
      <c r="B17" s="27"/>
      <c r="C17" s="27"/>
      <c r="D17" s="27"/>
      <c r="E17" s="27"/>
      <c r="F17" s="27"/>
      <c r="G17" s="27"/>
      <c r="H17" s="27"/>
    </row>
    <row r="18" spans="2:9" ht="24.95" customHeight="1" x14ac:dyDescent="0.2">
      <c r="B18" s="1792" t="s">
        <v>1769</v>
      </c>
      <c r="C18" s="1793"/>
      <c r="D18" s="1793"/>
      <c r="E18" s="1793"/>
      <c r="F18" s="594" t="s">
        <v>1768</v>
      </c>
      <c r="G18" s="27"/>
      <c r="H18" s="27"/>
    </row>
    <row r="19" spans="2:9" ht="24.95" customHeight="1" x14ac:dyDescent="0.2">
      <c r="B19" s="1797" t="s">
        <v>1763</v>
      </c>
      <c r="C19" s="1798"/>
      <c r="D19" s="1798"/>
      <c r="E19" s="1798"/>
      <c r="F19" s="1799"/>
      <c r="G19" s="27"/>
      <c r="H19" s="27"/>
    </row>
    <row r="20" spans="2:9" x14ac:dyDescent="0.2">
      <c r="B20" s="27"/>
      <c r="C20" s="27"/>
      <c r="D20" s="27"/>
      <c r="E20" s="27"/>
      <c r="F20" s="27"/>
      <c r="G20" s="27"/>
      <c r="H20" s="27"/>
    </row>
    <row r="24" spans="2:9" x14ac:dyDescent="0.2">
      <c r="C24" s="16"/>
    </row>
    <row r="25" spans="2:9" ht="35.1" customHeight="1" x14ac:dyDescent="0.25">
      <c r="B25" s="1807" t="s">
        <v>1780</v>
      </c>
      <c r="C25" s="1808"/>
      <c r="D25" s="1808"/>
    </row>
    <row r="27" spans="2:9" ht="24.95" customHeight="1" x14ac:dyDescent="0.2">
      <c r="B27" s="1805" t="s">
        <v>1770</v>
      </c>
      <c r="C27" s="1805"/>
    </row>
    <row r="28" spans="2:9" ht="24" customHeight="1" x14ac:dyDescent="0.25">
      <c r="B28" s="299" t="s">
        <v>1772</v>
      </c>
      <c r="C28" s="299" t="s">
        <v>1773</v>
      </c>
      <c r="D28" s="1800" t="s">
        <v>1774</v>
      </c>
      <c r="E28" s="1801"/>
      <c r="F28" s="1800" t="s">
        <v>1775</v>
      </c>
      <c r="G28" s="1801"/>
      <c r="H28" s="308"/>
      <c r="I28"/>
    </row>
    <row r="29" spans="2:9" ht="33.75" customHeight="1" x14ac:dyDescent="0.2">
      <c r="B29" s="1802" t="s">
        <v>1771</v>
      </c>
      <c r="C29" s="1803"/>
      <c r="D29" s="1803"/>
      <c r="E29" s="1803"/>
      <c r="F29" s="1803"/>
      <c r="G29" s="1804"/>
      <c r="H29" s="307"/>
      <c r="I29" s="307"/>
    </row>
    <row r="32" spans="2:9" ht="24.95" customHeight="1" x14ac:dyDescent="0.2">
      <c r="B32" s="1805" t="s">
        <v>2222</v>
      </c>
      <c r="C32" s="1806"/>
    </row>
    <row r="33" spans="2:10" ht="114" customHeight="1" x14ac:dyDescent="0.25">
      <c r="B33" s="287" t="s">
        <v>1255</v>
      </c>
      <c r="C33" s="287" t="s">
        <v>1777</v>
      </c>
      <c r="D33" s="1000" t="s">
        <v>3118</v>
      </c>
      <c r="E33" s="1002"/>
      <c r="F33" s="1000" t="s">
        <v>90</v>
      </c>
      <c r="G33" s="1002"/>
      <c r="H33" s="1"/>
      <c r="I33" s="1"/>
      <c r="J33"/>
    </row>
    <row r="37" spans="2:10" x14ac:dyDescent="0.2">
      <c r="B37" s="300" t="s">
        <v>1776</v>
      </c>
    </row>
    <row r="38" spans="2:10" ht="90.75" customHeight="1" x14ac:dyDescent="0.25">
      <c r="B38" s="1789" t="s">
        <v>3101</v>
      </c>
      <c r="C38" s="1461"/>
      <c r="D38" s="1461" t="s">
        <v>3102</v>
      </c>
      <c r="E38" s="1462"/>
      <c r="F38" s="1462"/>
      <c r="G38" s="1796"/>
      <c r="H38" s="9"/>
      <c r="I38"/>
    </row>
  </sheetData>
  <sheetProtection algorithmName="SHA-512" hashValue="Yyo2L0gU5uS+GvzPtqtaksI+t/13L0OWP5tugn2skZOh03kch9IwKVhdyKPgkMm40WdUrA5fNsGUCVA97y/v9A==" saltValue="X4yQtgO3Fa7Jhw4p83qSmA==" spinCount="100000" sheet="1" objects="1" scenarios="1"/>
  <mergeCells count="25">
    <mergeCell ref="B14:G14"/>
    <mergeCell ref="B2:D2"/>
    <mergeCell ref="C9:D9"/>
    <mergeCell ref="F9:G9"/>
    <mergeCell ref="F10:G10"/>
    <mergeCell ref="C10:D10"/>
    <mergeCell ref="B3:C3"/>
    <mergeCell ref="B7:C7"/>
    <mergeCell ref="E7:F7"/>
    <mergeCell ref="B38:C38"/>
    <mergeCell ref="B16:D16"/>
    <mergeCell ref="E16:F16"/>
    <mergeCell ref="B18:E18"/>
    <mergeCell ref="G15:G16"/>
    <mergeCell ref="D38:G38"/>
    <mergeCell ref="B19:F19"/>
    <mergeCell ref="D28:E28"/>
    <mergeCell ref="D33:E33"/>
    <mergeCell ref="F28:G28"/>
    <mergeCell ref="B29:G29"/>
    <mergeCell ref="F33:G33"/>
    <mergeCell ref="B27:C27"/>
    <mergeCell ref="B32:C32"/>
    <mergeCell ref="B25:D25"/>
    <mergeCell ref="B15:F15"/>
  </mergeCells>
  <hyperlinks>
    <hyperlink ref="B3" location="Inhaltsverzeichnis!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M31"/>
  <sheetViews>
    <sheetView showGridLines="0" showRuler="0" zoomScaleSheetLayoutView="100" workbookViewId="0">
      <pane ySplit="4" topLeftCell="A5" activePane="bottomLeft" state="frozen"/>
      <selection pane="bottomLeft" activeCell="K9" sqref="K9"/>
    </sheetView>
  </sheetViews>
  <sheetFormatPr baseColWidth="10" defaultColWidth="9" defaultRowHeight="14.25" x14ac:dyDescent="0.2"/>
  <cols>
    <col min="1" max="1" width="2.85546875" style="31" customWidth="1"/>
    <col min="2" max="2" width="13.140625" style="31" customWidth="1"/>
    <col min="3" max="3" width="23.140625" style="31" customWidth="1"/>
    <col min="4" max="4" width="16.5703125" style="31" customWidth="1"/>
    <col min="5" max="5" width="13" style="31" customWidth="1"/>
    <col min="6" max="6" width="22.7109375" style="31" customWidth="1"/>
    <col min="7" max="7" width="18.7109375" style="31" customWidth="1"/>
    <col min="8" max="16384" width="9" style="31"/>
  </cols>
  <sheetData>
    <row r="1" spans="1:13" ht="9" customHeight="1" x14ac:dyDescent="0.2"/>
    <row r="2" spans="1:13" ht="47.25" customHeight="1" x14ac:dyDescent="0.25">
      <c r="B2" s="887" t="s">
        <v>3066</v>
      </c>
      <c r="C2" s="1823"/>
      <c r="D2" s="1823"/>
      <c r="E2" s="154"/>
      <c r="F2" s="154"/>
      <c r="G2" s="154"/>
      <c r="H2" s="45"/>
      <c r="I2"/>
    </row>
    <row r="3" spans="1:13" s="3" customFormat="1" ht="20.100000000000001" customHeight="1" x14ac:dyDescent="0.2">
      <c r="A3" s="4"/>
      <c r="B3" s="911" t="s">
        <v>1552</v>
      </c>
      <c r="C3" s="911"/>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819" t="s">
        <v>1791</v>
      </c>
      <c r="C7" s="1820"/>
      <c r="D7" s="230"/>
      <c r="E7" s="1819" t="s">
        <v>1792</v>
      </c>
      <c r="F7" s="1819"/>
      <c r="H7" s="4"/>
    </row>
    <row r="8" spans="1:13" ht="8.25" customHeight="1" x14ac:dyDescent="0.2">
      <c r="B8" s="296"/>
      <c r="C8" s="296"/>
      <c r="D8" s="296"/>
      <c r="E8" s="3"/>
      <c r="H8" s="3"/>
      <c r="J8" s="295"/>
      <c r="K8" s="295"/>
      <c r="L8" s="295"/>
      <c r="M8" s="295"/>
    </row>
    <row r="9" spans="1:13" ht="80.25" customHeight="1" x14ac:dyDescent="0.2">
      <c r="B9" s="595" t="s">
        <v>2221</v>
      </c>
      <c r="C9" s="1816" t="s">
        <v>3064</v>
      </c>
      <c r="D9" s="1818"/>
      <c r="E9" s="597" t="s">
        <v>2221</v>
      </c>
      <c r="F9" s="1814" t="s">
        <v>3065</v>
      </c>
      <c r="G9" s="1815"/>
      <c r="H9" s="302"/>
      <c r="I9" s="303"/>
      <c r="J9" s="295"/>
      <c r="K9" s="295"/>
      <c r="L9" s="295"/>
      <c r="M9" s="295"/>
    </row>
    <row r="10" spans="1:13" ht="56.25" customHeight="1" x14ac:dyDescent="0.2">
      <c r="B10" s="596" t="s">
        <v>1778</v>
      </c>
      <c r="C10" s="1816" t="s">
        <v>1676</v>
      </c>
      <c r="D10" s="1824"/>
      <c r="E10" s="598" t="s">
        <v>1778</v>
      </c>
      <c r="F10" s="1816" t="s">
        <v>2751</v>
      </c>
      <c r="G10" s="1817"/>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809" t="s">
        <v>1764</v>
      </c>
      <c r="C14" s="1810"/>
      <c r="D14" s="1810"/>
      <c r="E14" s="1810"/>
      <c r="F14" s="1810"/>
      <c r="G14" s="1811"/>
      <c r="H14" s="309"/>
    </row>
    <row r="15" spans="1:13" x14ac:dyDescent="0.2">
      <c r="B15" s="27"/>
      <c r="C15" s="27"/>
      <c r="D15" s="27"/>
      <c r="E15" s="27"/>
      <c r="F15" s="27"/>
      <c r="G15" s="27"/>
      <c r="H15" s="27"/>
    </row>
    <row r="16" spans="1:13" ht="24.95" customHeight="1" x14ac:dyDescent="0.2">
      <c r="B16" s="1792" t="s">
        <v>3067</v>
      </c>
      <c r="C16" s="1793"/>
      <c r="D16" s="1793"/>
      <c r="E16" s="1793"/>
      <c r="F16" s="1821" t="s">
        <v>1783</v>
      </c>
      <c r="G16" s="1822"/>
      <c r="H16" s="27"/>
    </row>
    <row r="17" spans="2:9" ht="24.95" customHeight="1" x14ac:dyDescent="0.2">
      <c r="B17" s="1797" t="s">
        <v>1782</v>
      </c>
      <c r="C17" s="1798"/>
      <c r="D17" s="1798"/>
      <c r="E17" s="1798"/>
      <c r="F17" s="1798"/>
      <c r="G17" s="1799"/>
      <c r="H17" s="27"/>
    </row>
    <row r="18" spans="2:9" x14ac:dyDescent="0.2">
      <c r="B18" s="27"/>
      <c r="C18" s="27"/>
      <c r="D18" s="27"/>
      <c r="E18" s="27"/>
      <c r="F18" s="27"/>
      <c r="G18" s="27"/>
      <c r="H18" s="27"/>
    </row>
    <row r="22" spans="2:9" x14ac:dyDescent="0.2">
      <c r="C22" s="16"/>
    </row>
    <row r="23" spans="2:9" ht="35.1" customHeight="1" x14ac:dyDescent="0.25">
      <c r="B23" s="1807" t="s">
        <v>1780</v>
      </c>
      <c r="C23" s="1808"/>
      <c r="D23" s="1808"/>
    </row>
    <row r="25" spans="2:9" ht="24.95" customHeight="1" x14ac:dyDescent="0.2">
      <c r="B25" s="1805" t="s">
        <v>1781</v>
      </c>
      <c r="C25" s="1805"/>
    </row>
    <row r="26" spans="2:9" ht="24" customHeight="1" x14ac:dyDescent="0.25">
      <c r="B26" s="299" t="s">
        <v>1772</v>
      </c>
      <c r="C26" s="299" t="s">
        <v>1773</v>
      </c>
      <c r="D26" s="1800" t="s">
        <v>1774</v>
      </c>
      <c r="E26" s="1801"/>
      <c r="F26" s="1800" t="s">
        <v>1775</v>
      </c>
      <c r="G26" s="1801"/>
      <c r="H26" s="308"/>
      <c r="I26"/>
    </row>
    <row r="27" spans="2:9" ht="33.75" customHeight="1" x14ac:dyDescent="0.2">
      <c r="B27" s="1802" t="s">
        <v>1785</v>
      </c>
      <c r="C27" s="1803"/>
      <c r="D27" s="1803"/>
      <c r="E27" s="1803"/>
      <c r="F27" s="1803"/>
      <c r="G27" s="1804"/>
      <c r="H27" s="307"/>
      <c r="I27" s="307"/>
    </row>
    <row r="30" spans="2:9" ht="24.95" customHeight="1" x14ac:dyDescent="0.2">
      <c r="B30" s="1805" t="s">
        <v>2223</v>
      </c>
      <c r="C30" s="1806"/>
    </row>
    <row r="31" spans="2:9" ht="115.5" customHeight="1" x14ac:dyDescent="0.2">
      <c r="B31" s="287" t="s">
        <v>1255</v>
      </c>
      <c r="C31" s="287" t="s">
        <v>1784</v>
      </c>
      <c r="D31" s="1000" t="s">
        <v>3118</v>
      </c>
      <c r="E31" s="1002"/>
      <c r="F31" s="1000" t="s">
        <v>91</v>
      </c>
      <c r="G31" s="1002"/>
      <c r="H31" s="1"/>
      <c r="I31" s="1"/>
    </row>
  </sheetData>
  <sheetProtection algorithmName="SHA-512" hashValue="FykLEV/XgE+PbAP+nCUu8xolSV+BL32Mc9QkWb5ZUHkx2ScceUGfQXGfA/uGQTJIUkFIbk1CfY5EuvlEM+0rVw==" saltValue="iM+8aGFIPX7hFaPRoEvzQA==" spinCount="100000" sheet="1" objects="1" scenarios="1"/>
  <mergeCells count="20">
    <mergeCell ref="B14:G14"/>
    <mergeCell ref="B2:D2"/>
    <mergeCell ref="C9:D9"/>
    <mergeCell ref="F9:G9"/>
    <mergeCell ref="C10:D10"/>
    <mergeCell ref="F10:G10"/>
    <mergeCell ref="B3:C3"/>
    <mergeCell ref="B7:C7"/>
    <mergeCell ref="E7:F7"/>
    <mergeCell ref="B27:G27"/>
    <mergeCell ref="D31:E31"/>
    <mergeCell ref="F31:G31"/>
    <mergeCell ref="B23:D23"/>
    <mergeCell ref="B25:C25"/>
    <mergeCell ref="B30:C30"/>
    <mergeCell ref="F16:G16"/>
    <mergeCell ref="B17:G17"/>
    <mergeCell ref="B16:E16"/>
    <mergeCell ref="D26:E26"/>
    <mergeCell ref="F26:G26"/>
  </mergeCells>
  <hyperlinks>
    <hyperlink ref="B3" location="Inhaltsverzeichnis!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dimension ref="A1:M25"/>
  <sheetViews>
    <sheetView showGridLines="0" showRuler="0" zoomScaleSheetLayoutView="100" workbookViewId="0">
      <pane ySplit="4" topLeftCell="A5" activePane="bottomLeft" state="frozen"/>
      <selection pane="bottomLeft" activeCell="F10" sqref="F10:G10"/>
    </sheetView>
  </sheetViews>
  <sheetFormatPr baseColWidth="10" defaultColWidth="9" defaultRowHeight="14.25" x14ac:dyDescent="0.2"/>
  <cols>
    <col min="1" max="1" width="2.85546875" style="31" customWidth="1"/>
    <col min="2" max="2" width="13.140625" style="31" customWidth="1"/>
    <col min="3" max="3" width="23.140625" style="31" customWidth="1"/>
    <col min="4" max="4" width="18.42578125" style="31" customWidth="1"/>
    <col min="5" max="5" width="17" style="31" customWidth="1"/>
    <col min="6" max="6" width="27.42578125" style="31" customWidth="1"/>
    <col min="7" max="7" width="18.7109375" style="31" customWidth="1"/>
    <col min="8" max="16384" width="9" style="31"/>
  </cols>
  <sheetData>
    <row r="1" spans="1:13" ht="9" customHeight="1" x14ac:dyDescent="0.2"/>
    <row r="2" spans="1:13" ht="48" customHeight="1" x14ac:dyDescent="0.25">
      <c r="B2" s="887" t="s">
        <v>2925</v>
      </c>
      <c r="C2" s="887"/>
      <c r="D2" s="887"/>
      <c r="E2" s="887"/>
      <c r="F2" s="154"/>
      <c r="G2" s="154"/>
      <c r="H2" s="45"/>
      <c r="I2"/>
    </row>
    <row r="3" spans="1:13" s="3" customFormat="1" ht="20.100000000000001" customHeight="1" x14ac:dyDescent="0.2">
      <c r="A3" s="4"/>
      <c r="B3" s="911" t="s">
        <v>1552</v>
      </c>
      <c r="C3" s="911"/>
      <c r="D3" s="301"/>
      <c r="E3" s="301"/>
      <c r="F3" s="301"/>
      <c r="G3" s="301"/>
      <c r="H3" s="38"/>
      <c r="I3" s="38"/>
      <c r="J3" s="38"/>
      <c r="K3" s="580"/>
      <c r="L3" s="580"/>
      <c r="M3" s="580"/>
    </row>
    <row r="4" spans="1:13" ht="11.25" customHeight="1" x14ac:dyDescent="0.2">
      <c r="A4" s="58"/>
    </row>
    <row r="6" spans="1:13" ht="35.1" customHeight="1" x14ac:dyDescent="0.2">
      <c r="B6" s="1825" t="s">
        <v>1790</v>
      </c>
      <c r="C6" s="1826"/>
      <c r="D6" s="1826"/>
      <c r="E6" s="1826"/>
      <c r="F6" s="1827"/>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96.75" customHeight="1" x14ac:dyDescent="0.2">
      <c r="B10" s="595" t="s">
        <v>2221</v>
      </c>
      <c r="C10" s="1812" t="s">
        <v>3126</v>
      </c>
      <c r="D10" s="1813"/>
      <c r="E10" s="597" t="s">
        <v>2221</v>
      </c>
      <c r="F10" s="1828" t="s">
        <v>108</v>
      </c>
      <c r="G10" s="1815"/>
      <c r="H10" s="302"/>
      <c r="I10" s="303"/>
      <c r="J10" s="295"/>
      <c r="K10" s="295"/>
      <c r="L10" s="295"/>
      <c r="M10" s="295"/>
    </row>
    <row r="11" spans="1:13" ht="97.5" customHeight="1" x14ac:dyDescent="0.2">
      <c r="B11" s="596" t="s">
        <v>1778</v>
      </c>
      <c r="C11" s="1812" t="s">
        <v>3127</v>
      </c>
      <c r="D11" s="1813"/>
      <c r="E11" s="598" t="s">
        <v>1778</v>
      </c>
      <c r="F11" s="1829" t="s">
        <v>108</v>
      </c>
      <c r="G11" s="1817"/>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09" t="s">
        <v>3128</v>
      </c>
      <c r="C15" s="1810"/>
      <c r="D15" s="1810"/>
      <c r="E15" s="1810"/>
      <c r="F15" s="1810"/>
      <c r="G15" s="1811"/>
      <c r="H15" s="309"/>
    </row>
    <row r="16" spans="1:13" ht="15" customHeight="1" x14ac:dyDescent="0.2">
      <c r="B16" s="1831" t="s">
        <v>35</v>
      </c>
      <c r="C16" s="1832"/>
      <c r="D16" s="1832"/>
      <c r="E16" s="1832"/>
      <c r="F16" s="1833"/>
      <c r="G16" s="599" t="s">
        <v>24</v>
      </c>
      <c r="H16" s="27"/>
    </row>
    <row r="17" spans="2:9" ht="24.95" customHeight="1" x14ac:dyDescent="0.2">
      <c r="B17" s="1809" t="s">
        <v>1786</v>
      </c>
      <c r="C17" s="1810"/>
      <c r="D17" s="1810"/>
      <c r="E17" s="1811"/>
      <c r="F17" s="594" t="s">
        <v>1787</v>
      </c>
      <c r="G17" s="312"/>
      <c r="H17" s="27"/>
    </row>
    <row r="18" spans="2:9" x14ac:dyDescent="0.2">
      <c r="B18" s="27"/>
      <c r="C18" s="27"/>
      <c r="D18" s="27"/>
      <c r="E18" s="27"/>
      <c r="F18" s="27"/>
      <c r="G18" s="27"/>
      <c r="H18" s="27"/>
    </row>
    <row r="19" spans="2:9" ht="24.95" customHeight="1" x14ac:dyDescent="0.2">
      <c r="B19" s="1834" t="s">
        <v>3068</v>
      </c>
      <c r="C19" s="1835"/>
      <c r="D19" s="1836"/>
      <c r="E19" s="594" t="s">
        <v>1788</v>
      </c>
      <c r="F19" s="27"/>
      <c r="G19" s="27"/>
      <c r="H19" s="27"/>
    </row>
    <row r="20" spans="2:9" ht="24.95" customHeight="1" x14ac:dyDescent="0.2">
      <c r="B20" s="1797" t="s">
        <v>1789</v>
      </c>
      <c r="C20" s="1798"/>
      <c r="D20" s="1798"/>
      <c r="E20" s="1799"/>
      <c r="F20" s="27"/>
      <c r="G20" s="27"/>
      <c r="H20" s="27"/>
    </row>
    <row r="21" spans="2:9" x14ac:dyDescent="0.2">
      <c r="B21" s="27"/>
      <c r="C21" s="27"/>
      <c r="D21" s="27"/>
      <c r="E21" s="27"/>
      <c r="F21" s="27"/>
      <c r="G21" s="27"/>
      <c r="H21" s="27"/>
    </row>
    <row r="24" spans="2:9" x14ac:dyDescent="0.2">
      <c r="B24" s="300" t="s">
        <v>1776</v>
      </c>
    </row>
    <row r="25" spans="2:9" ht="66.75" customHeight="1" x14ac:dyDescent="0.25">
      <c r="B25" s="1084" t="s">
        <v>3103</v>
      </c>
      <c r="C25" s="1550"/>
      <c r="D25" s="1550" t="s">
        <v>3104</v>
      </c>
      <c r="E25" s="1551"/>
      <c r="F25" s="1551"/>
      <c r="G25" s="1830"/>
      <c r="H25" s="484"/>
      <c r="I25"/>
    </row>
  </sheetData>
  <sheetProtection algorithmName="SHA-512" hashValue="QsbIsazlfWbtSPyI17PkvvZUrZ79hIuv6pYxiJcIZwxmOzEMBmbLQZM58wcOzunPMuziDgCDiMb5nzpus9idUg==" saltValue="rxHeUNHvaTOILOZU6EXVdQ==" spinCount="100000" sheet="1" objects="1" scenarios="1"/>
  <mergeCells count="16">
    <mergeCell ref="B25:C25"/>
    <mergeCell ref="D25:G25"/>
    <mergeCell ref="B16:F16"/>
    <mergeCell ref="B17:E17"/>
    <mergeCell ref="B20:E20"/>
    <mergeCell ref="B19:D19"/>
    <mergeCell ref="B2:E2"/>
    <mergeCell ref="B6:F6"/>
    <mergeCell ref="B15:G15"/>
    <mergeCell ref="C10:D10"/>
    <mergeCell ref="F10:G10"/>
    <mergeCell ref="C11:D11"/>
    <mergeCell ref="F11:G11"/>
    <mergeCell ref="B3:C3"/>
    <mergeCell ref="B8:C8"/>
    <mergeCell ref="E8:F8"/>
  </mergeCells>
  <hyperlinks>
    <hyperlink ref="B3" location="Inhaltsverzeichnis!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4"/>
  <dimension ref="A1:M44"/>
  <sheetViews>
    <sheetView showGridLines="0" showRuler="0" zoomScaleSheetLayoutView="100" workbookViewId="0">
      <pane ySplit="5" topLeftCell="A6" activePane="bottomLeft" state="frozen"/>
      <selection pane="bottomLeft" activeCell="F42" sqref="F42"/>
    </sheetView>
  </sheetViews>
  <sheetFormatPr baseColWidth="10" defaultColWidth="9" defaultRowHeight="14.25" x14ac:dyDescent="0.2"/>
  <cols>
    <col min="1" max="1" width="2.85546875" style="31" customWidth="1"/>
    <col min="2" max="2" width="20.7109375" style="31" customWidth="1"/>
    <col min="3" max="3" width="23.140625" style="31" customWidth="1"/>
    <col min="4" max="4" width="18.42578125" style="31" customWidth="1"/>
    <col min="5" max="5" width="13" style="31" customWidth="1"/>
    <col min="6" max="6" width="22.7109375" style="31" customWidth="1"/>
    <col min="7" max="7" width="18.7109375" style="31" customWidth="1"/>
    <col min="8" max="16384" width="9" style="31"/>
  </cols>
  <sheetData>
    <row r="1" spans="1:13" ht="9" customHeight="1" x14ac:dyDescent="0.2"/>
    <row r="2" spans="1:13" ht="48.6" customHeight="1" x14ac:dyDescent="0.25">
      <c r="B2" s="892" t="s">
        <v>3069</v>
      </c>
      <c r="C2" s="892"/>
      <c r="D2" s="892"/>
      <c r="E2" s="892"/>
      <c r="F2" s="892"/>
      <c r="G2" s="154"/>
      <c r="H2" s="45"/>
      <c r="I2"/>
    </row>
    <row r="3" spans="1:13" customFormat="1" ht="12.7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94.5" customHeight="1" x14ac:dyDescent="0.2">
      <c r="B10" s="595" t="s">
        <v>2221</v>
      </c>
      <c r="C10" s="1842" t="s">
        <v>3057</v>
      </c>
      <c r="D10" s="1843"/>
      <c r="E10" s="597" t="s">
        <v>2221</v>
      </c>
      <c r="F10" s="1829" t="s">
        <v>108</v>
      </c>
      <c r="G10" s="1817"/>
      <c r="H10" s="302"/>
      <c r="I10" s="303"/>
      <c r="J10" s="295"/>
      <c r="K10" s="295"/>
      <c r="L10" s="295"/>
      <c r="M10" s="295"/>
    </row>
    <row r="11" spans="1:13" ht="66.75" customHeight="1" x14ac:dyDescent="0.2">
      <c r="B11" s="596" t="s">
        <v>1778</v>
      </c>
      <c r="C11" s="1816" t="s">
        <v>3070</v>
      </c>
      <c r="D11" s="1818"/>
      <c r="E11" s="598" t="s">
        <v>1778</v>
      </c>
      <c r="F11" s="1829" t="s">
        <v>108</v>
      </c>
      <c r="G11" s="1817"/>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09" t="s">
        <v>1799</v>
      </c>
      <c r="C15" s="1810"/>
      <c r="D15" s="1810"/>
      <c r="E15" s="1810"/>
      <c r="F15" s="1810"/>
      <c r="G15" s="1811"/>
      <c r="H15" s="309"/>
    </row>
    <row r="16" spans="1:13" ht="24.95" customHeight="1" x14ac:dyDescent="0.2">
      <c r="B16" s="1809" t="s">
        <v>2231</v>
      </c>
      <c r="C16" s="1810"/>
      <c r="D16" s="1810"/>
      <c r="E16" s="1811"/>
      <c r="F16" s="1838" t="s">
        <v>570</v>
      </c>
      <c r="G16" s="1265"/>
      <c r="H16" s="27"/>
    </row>
    <row r="17" spans="2:9" ht="15" customHeight="1" x14ac:dyDescent="0.2">
      <c r="B17" s="1831" t="s">
        <v>35</v>
      </c>
      <c r="C17" s="1832"/>
      <c r="D17" s="1833"/>
      <c r="E17" s="600" t="s">
        <v>24</v>
      </c>
      <c r="F17" s="312"/>
      <c r="G17" s="312"/>
      <c r="H17" s="27"/>
    </row>
    <row r="18" spans="2:9" ht="24.95" customHeight="1" x14ac:dyDescent="0.2">
      <c r="B18" s="1809" t="s">
        <v>3062</v>
      </c>
      <c r="C18" s="1811"/>
      <c r="D18" s="602" t="s">
        <v>1767</v>
      </c>
      <c r="E18" s="316"/>
      <c r="F18" s="312"/>
      <c r="G18" s="312"/>
      <c r="H18" s="27"/>
    </row>
    <row r="19" spans="2:9" x14ac:dyDescent="0.2">
      <c r="B19" s="27"/>
      <c r="C19" s="27"/>
      <c r="D19" s="314"/>
      <c r="E19" s="27"/>
      <c r="F19" s="27"/>
      <c r="G19" s="27"/>
      <c r="H19" s="27"/>
    </row>
    <row r="20" spans="2:9" ht="24.95" customHeight="1" x14ac:dyDescent="0.2">
      <c r="B20" s="1834" t="s">
        <v>2232</v>
      </c>
      <c r="C20" s="1836"/>
      <c r="D20" s="315"/>
      <c r="E20" s="27"/>
      <c r="F20" s="27"/>
      <c r="G20" s="27"/>
      <c r="H20" s="27"/>
    </row>
    <row r="21" spans="2:9" ht="24.95" customHeight="1" x14ac:dyDescent="0.2">
      <c r="B21" s="1797" t="s">
        <v>2329</v>
      </c>
      <c r="C21" s="1799"/>
      <c r="D21" s="27"/>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6" spans="2:9" ht="35.1" customHeight="1" x14ac:dyDescent="0.25">
      <c r="B26" s="1807" t="s">
        <v>1780</v>
      </c>
      <c r="C26" s="1808"/>
      <c r="D26" s="1808"/>
    </row>
    <row r="28" spans="2:9" ht="24.95" customHeight="1" x14ac:dyDescent="0.2">
      <c r="B28" s="1805" t="s">
        <v>2330</v>
      </c>
      <c r="C28" s="1805"/>
    </row>
    <row r="29" spans="2:9" ht="24" customHeight="1" x14ac:dyDescent="0.25">
      <c r="B29" s="299" t="s">
        <v>1772</v>
      </c>
      <c r="C29" s="299" t="s">
        <v>1773</v>
      </c>
      <c r="D29" s="1800" t="s">
        <v>1774</v>
      </c>
      <c r="E29" s="1801"/>
      <c r="F29" s="1800" t="s">
        <v>1775</v>
      </c>
      <c r="G29" s="1801"/>
      <c r="H29" s="308"/>
      <c r="I29"/>
    </row>
    <row r="30" spans="2:9" ht="30" customHeight="1" x14ac:dyDescent="0.2">
      <c r="B30" s="1839" t="s">
        <v>1837</v>
      </c>
      <c r="C30" s="1840"/>
      <c r="D30" s="1840"/>
      <c r="E30" s="1840"/>
      <c r="F30" s="1840"/>
      <c r="G30" s="1841"/>
    </row>
    <row r="31" spans="2:9" ht="45.75" customHeight="1" x14ac:dyDescent="0.2">
      <c r="B31" s="287" t="s">
        <v>571</v>
      </c>
      <c r="C31" s="647" t="s">
        <v>2233</v>
      </c>
      <c r="D31" s="940" t="s">
        <v>2094</v>
      </c>
      <c r="E31" s="940"/>
      <c r="F31" s="940" t="s">
        <v>2301</v>
      </c>
      <c r="G31" s="940"/>
    </row>
    <row r="32" spans="2:9" ht="45.75" customHeight="1" x14ac:dyDescent="0.2">
      <c r="B32" s="322" t="s">
        <v>2093</v>
      </c>
      <c r="C32" s="907" t="s">
        <v>2234</v>
      </c>
      <c r="D32" s="1000" t="s">
        <v>1256</v>
      </c>
      <c r="E32" s="1002"/>
      <c r="F32" s="1309" t="s">
        <v>2109</v>
      </c>
      <c r="G32" s="1308"/>
    </row>
    <row r="33" spans="2:7" s="398" customFormat="1" ht="45.75" customHeight="1" x14ac:dyDescent="0.2">
      <c r="B33" s="322" t="s">
        <v>1324</v>
      </c>
      <c r="C33" s="908"/>
      <c r="D33" s="1057" t="s">
        <v>1256</v>
      </c>
      <c r="E33" s="1093"/>
      <c r="F33" s="1309" t="s">
        <v>2109</v>
      </c>
      <c r="G33" s="1308"/>
    </row>
    <row r="34" spans="2:7" ht="45.75" customHeight="1" x14ac:dyDescent="0.2">
      <c r="B34" s="287" t="s">
        <v>572</v>
      </c>
      <c r="C34" s="287" t="s">
        <v>1836</v>
      </c>
      <c r="D34" s="1315" t="s">
        <v>1108</v>
      </c>
      <c r="E34" s="1315"/>
      <c r="F34" s="1315" t="s">
        <v>494</v>
      </c>
      <c r="G34" s="1315"/>
    </row>
    <row r="35" spans="2:7" ht="30" customHeight="1" x14ac:dyDescent="0.2">
      <c r="B35" s="1839" t="s">
        <v>1838</v>
      </c>
      <c r="C35" s="1840"/>
      <c r="D35" s="1840"/>
      <c r="E35" s="1840"/>
      <c r="F35" s="1840"/>
      <c r="G35" s="1841"/>
    </row>
    <row r="36" spans="2:7" ht="45.75" customHeight="1" x14ac:dyDescent="0.2">
      <c r="B36" s="287" t="s">
        <v>580</v>
      </c>
      <c r="C36" s="647" t="s">
        <v>2233</v>
      </c>
      <c r="D36" s="940" t="s">
        <v>2094</v>
      </c>
      <c r="E36" s="940"/>
      <c r="F36" s="940" t="s">
        <v>2301</v>
      </c>
      <c r="G36" s="940"/>
    </row>
    <row r="37" spans="2:7" ht="45.75" customHeight="1" x14ac:dyDescent="0.2">
      <c r="B37" s="322" t="s">
        <v>1324</v>
      </c>
      <c r="C37" s="907" t="s">
        <v>2234</v>
      </c>
      <c r="D37" s="1057" t="s">
        <v>1256</v>
      </c>
      <c r="E37" s="1093"/>
      <c r="F37" s="1309" t="s">
        <v>2109</v>
      </c>
      <c r="G37" s="1308"/>
    </row>
    <row r="38" spans="2:7" ht="45.75" customHeight="1" x14ac:dyDescent="0.2">
      <c r="B38" s="322" t="s">
        <v>2093</v>
      </c>
      <c r="C38" s="908"/>
      <c r="D38" s="1057" t="s">
        <v>1256</v>
      </c>
      <c r="E38" s="1093"/>
      <c r="F38" s="1309" t="s">
        <v>2109</v>
      </c>
      <c r="G38" s="1308"/>
    </row>
    <row r="39" spans="2:7" ht="45.75" customHeight="1" x14ac:dyDescent="0.2">
      <c r="B39" s="287" t="s">
        <v>572</v>
      </c>
      <c r="C39" s="287" t="s">
        <v>1836</v>
      </c>
      <c r="D39" s="1315" t="s">
        <v>1108</v>
      </c>
      <c r="E39" s="1315"/>
      <c r="F39" s="1315" t="s">
        <v>494</v>
      </c>
      <c r="G39" s="1315"/>
    </row>
    <row r="42" spans="2:7" ht="24.95" customHeight="1" x14ac:dyDescent="0.2">
      <c r="B42" s="1805" t="s">
        <v>2331</v>
      </c>
      <c r="C42" s="1806"/>
    </row>
    <row r="43" spans="2:7" ht="36.75" customHeight="1" x14ac:dyDescent="0.2">
      <c r="B43" s="715" t="s">
        <v>1130</v>
      </c>
      <c r="C43" s="1764" t="s">
        <v>2734</v>
      </c>
      <c r="D43" s="1309" t="s">
        <v>1703</v>
      </c>
      <c r="E43" s="1308"/>
      <c r="F43" s="1309" t="s">
        <v>15</v>
      </c>
      <c r="G43" s="1308"/>
    </row>
    <row r="44" spans="2:7" ht="36.75" customHeight="1" x14ac:dyDescent="0.2">
      <c r="B44" s="715" t="s">
        <v>194</v>
      </c>
      <c r="C44" s="1837"/>
      <c r="D44" s="1304" t="s">
        <v>560</v>
      </c>
      <c r="E44" s="1304"/>
      <c r="F44" s="1304" t="s">
        <v>3036</v>
      </c>
      <c r="G44" s="1304"/>
    </row>
  </sheetData>
  <sheetProtection algorithmName="SHA-512" hashValue="qBDiDhwX8YRuj6AoM76HqlPNzlaJ5M0Xs9/OT99hdUHKyEkeDkmRg1JwEKvOTz0BShwi64ukrRT1aDvhnLrdrw==" saltValue="PQhALC6wfo6HwjRE3RnH+w==" spinCount="100000" sheet="1" objects="1" scenarios="1"/>
  <mergeCells count="45">
    <mergeCell ref="B42:C42"/>
    <mergeCell ref="D38:E38"/>
    <mergeCell ref="F38:G38"/>
    <mergeCell ref="C37:C38"/>
    <mergeCell ref="D39:E39"/>
    <mergeCell ref="F39:G39"/>
    <mergeCell ref="B30:G30"/>
    <mergeCell ref="D31:E31"/>
    <mergeCell ref="B35:G35"/>
    <mergeCell ref="F31:G31"/>
    <mergeCell ref="B2:F2"/>
    <mergeCell ref="C10:D10"/>
    <mergeCell ref="F10:G10"/>
    <mergeCell ref="C11:D11"/>
    <mergeCell ref="F11:G11"/>
    <mergeCell ref="B4:C4"/>
    <mergeCell ref="B8:C8"/>
    <mergeCell ref="E8:F8"/>
    <mergeCell ref="B15:G15"/>
    <mergeCell ref="B20:C20"/>
    <mergeCell ref="B21:C21"/>
    <mergeCell ref="D29:E29"/>
    <mergeCell ref="F29:G29"/>
    <mergeCell ref="B26:D26"/>
    <mergeCell ref="B28:C28"/>
    <mergeCell ref="B16:E16"/>
    <mergeCell ref="F16:G16"/>
    <mergeCell ref="B18:C18"/>
    <mergeCell ref="B17:D17"/>
    <mergeCell ref="C43:C44"/>
    <mergeCell ref="D44:E44"/>
    <mergeCell ref="F44:G44"/>
    <mergeCell ref="D33:E33"/>
    <mergeCell ref="F33:G33"/>
    <mergeCell ref="C32:C33"/>
    <mergeCell ref="F36:G36"/>
    <mergeCell ref="D36:E36"/>
    <mergeCell ref="D43:E43"/>
    <mergeCell ref="F43:G43"/>
    <mergeCell ref="D34:E34"/>
    <mergeCell ref="F34:G34"/>
    <mergeCell ref="D32:E32"/>
    <mergeCell ref="F32:G32"/>
    <mergeCell ref="D37:E37"/>
    <mergeCell ref="F37:G37"/>
  </mergeCells>
  <hyperlinks>
    <hyperlink ref="B4" location="Inhaltsverzeichnis!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6"/>
  <dimension ref="A1:M39"/>
  <sheetViews>
    <sheetView showGridLines="0" showRuler="0" zoomScaleSheetLayoutView="100" workbookViewId="0">
      <pane ySplit="5" topLeftCell="A6" activePane="bottomLeft" state="frozen"/>
      <selection pane="bottomLeft" activeCell="J17" sqref="J17"/>
    </sheetView>
  </sheetViews>
  <sheetFormatPr baseColWidth="10" defaultColWidth="9" defaultRowHeight="14.25" x14ac:dyDescent="0.2"/>
  <cols>
    <col min="1" max="1" width="2.85546875" style="31" customWidth="1"/>
    <col min="2" max="2" width="18.42578125" style="31" customWidth="1"/>
    <col min="3" max="3" width="23.140625" style="31" customWidth="1"/>
    <col min="4" max="4" width="18.42578125" style="31" customWidth="1"/>
    <col min="5" max="5" width="13" style="31" customWidth="1"/>
    <col min="6" max="6" width="22.7109375" style="31" customWidth="1"/>
    <col min="7" max="7" width="24.5703125" style="31" customWidth="1"/>
    <col min="8" max="16384" width="9" style="31"/>
  </cols>
  <sheetData>
    <row r="1" spans="1:13" ht="9" customHeight="1" x14ac:dyDescent="0.2"/>
    <row r="2" spans="1:13" ht="48.75" customHeight="1" x14ac:dyDescent="0.25">
      <c r="B2" s="887" t="s">
        <v>2926</v>
      </c>
      <c r="C2" s="887"/>
      <c r="D2" s="887"/>
      <c r="E2" s="887"/>
      <c r="F2" s="593"/>
      <c r="G2" s="154"/>
      <c r="H2" s="45"/>
      <c r="I2"/>
    </row>
    <row r="3" spans="1:13" ht="9" customHeight="1" x14ac:dyDescent="0.25">
      <c r="B3"/>
      <c r="C3"/>
      <c r="D3"/>
      <c r="E3"/>
      <c r="F3" s="593"/>
      <c r="G3" s="154"/>
      <c r="H3" s="45"/>
      <c r="I3"/>
    </row>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57.75" customHeight="1" x14ac:dyDescent="0.2">
      <c r="B10" s="595" t="s">
        <v>2221</v>
      </c>
      <c r="C10" s="1842" t="s">
        <v>3039</v>
      </c>
      <c r="D10" s="1843"/>
      <c r="E10" s="597" t="s">
        <v>2221</v>
      </c>
      <c r="F10" s="1829" t="s">
        <v>108</v>
      </c>
      <c r="G10" s="1817"/>
      <c r="H10" s="302"/>
      <c r="I10" s="303"/>
      <c r="J10" s="295"/>
      <c r="K10" s="295"/>
      <c r="L10" s="295"/>
      <c r="M10" s="295"/>
    </row>
    <row r="11" spans="1:13" ht="45" customHeight="1" x14ac:dyDescent="0.2">
      <c r="B11" s="596" t="s">
        <v>1778</v>
      </c>
      <c r="C11" s="1816" t="s">
        <v>3071</v>
      </c>
      <c r="D11" s="1818"/>
      <c r="E11" s="598" t="s">
        <v>1778</v>
      </c>
      <c r="F11" s="1829" t="s">
        <v>108</v>
      </c>
      <c r="G11" s="1817"/>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44" t="s">
        <v>1799</v>
      </c>
      <c r="C15" s="1832"/>
      <c r="D15" s="1832"/>
      <c r="E15" s="1832"/>
      <c r="F15" s="1832"/>
      <c r="G15" s="1833"/>
      <c r="H15" s="309"/>
    </row>
    <row r="16" spans="1:13" ht="24.95" customHeight="1" x14ac:dyDescent="0.2">
      <c r="B16" s="1831" t="s">
        <v>570</v>
      </c>
      <c r="C16" s="1832"/>
      <c r="D16" s="1832"/>
      <c r="E16" s="1832"/>
      <c r="F16" s="1833"/>
      <c r="G16" s="602" t="s">
        <v>2231</v>
      </c>
      <c r="H16" s="27"/>
    </row>
    <row r="17" spans="2:9" ht="24.95" customHeight="1" x14ac:dyDescent="0.2">
      <c r="B17" s="1845" t="s">
        <v>3062</v>
      </c>
      <c r="C17" s="1846"/>
      <c r="D17" s="1846"/>
      <c r="E17" s="1846"/>
      <c r="F17" s="602" t="s">
        <v>1767</v>
      </c>
      <c r="G17" s="303"/>
      <c r="H17" s="27"/>
    </row>
    <row r="18" spans="2:9" x14ac:dyDescent="0.2">
      <c r="B18" s="27"/>
      <c r="C18" s="27"/>
      <c r="D18" s="27"/>
      <c r="E18" s="27"/>
      <c r="F18" s="27"/>
      <c r="G18" s="27"/>
      <c r="H18" s="27"/>
    </row>
    <row r="19" spans="2:9" ht="24.95" customHeight="1" x14ac:dyDescent="0.2">
      <c r="B19" s="1849" t="s">
        <v>2046</v>
      </c>
      <c r="C19" s="1849"/>
      <c r="D19" s="1849"/>
      <c r="E19" s="27"/>
      <c r="F19" s="27"/>
      <c r="G19" s="27"/>
      <c r="H19" s="27"/>
    </row>
    <row r="20" spans="2:9" ht="24.95" customHeight="1" x14ac:dyDescent="0.2">
      <c r="B20" s="1847" t="s">
        <v>2996</v>
      </c>
      <c r="C20" s="1848"/>
      <c r="D20" s="1848"/>
      <c r="E20" s="1848"/>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5" spans="2:9" ht="35.1" customHeight="1" x14ac:dyDescent="0.25">
      <c r="B25" s="1807" t="s">
        <v>1780</v>
      </c>
      <c r="C25" s="1808"/>
      <c r="D25" s="1808"/>
    </row>
    <row r="27" spans="2:9" ht="24.95" customHeight="1" x14ac:dyDescent="0.2">
      <c r="B27" s="1805" t="s">
        <v>1793</v>
      </c>
      <c r="C27" s="1805"/>
    </row>
    <row r="28" spans="2:9" ht="24" customHeight="1" x14ac:dyDescent="0.25">
      <c r="B28" s="299" t="s">
        <v>1772</v>
      </c>
      <c r="C28" s="299" t="s">
        <v>1773</v>
      </c>
      <c r="D28" s="1800" t="s">
        <v>1774</v>
      </c>
      <c r="E28" s="1801"/>
      <c r="F28" s="1800" t="s">
        <v>1775</v>
      </c>
      <c r="G28" s="1801"/>
      <c r="H28" s="308"/>
      <c r="I28"/>
    </row>
    <row r="29" spans="2:9" ht="30" customHeight="1" x14ac:dyDescent="0.2">
      <c r="B29" s="1839" t="s">
        <v>1839</v>
      </c>
      <c r="C29" s="1840"/>
      <c r="D29" s="1840"/>
      <c r="E29" s="1840"/>
      <c r="F29" s="1840"/>
      <c r="G29" s="1841"/>
    </row>
    <row r="30" spans="2:9" ht="45.75" customHeight="1" x14ac:dyDescent="0.2">
      <c r="B30" s="322" t="s">
        <v>161</v>
      </c>
      <c r="C30" s="647" t="s">
        <v>2755</v>
      </c>
      <c r="D30" s="940" t="s">
        <v>2110</v>
      </c>
      <c r="E30" s="940"/>
      <c r="F30" s="940" t="s">
        <v>343</v>
      </c>
      <c r="G30" s="940"/>
    </row>
    <row r="31" spans="2:9" ht="45.75" customHeight="1" x14ac:dyDescent="0.2">
      <c r="B31" s="287" t="s">
        <v>572</v>
      </c>
      <c r="C31" s="287" t="s">
        <v>1836</v>
      </c>
      <c r="D31" s="1315" t="s">
        <v>1108</v>
      </c>
      <c r="E31" s="1315"/>
      <c r="F31" s="1315" t="s">
        <v>494</v>
      </c>
      <c r="G31" s="1315"/>
    </row>
    <row r="32" spans="2:9" ht="30" customHeight="1" x14ac:dyDescent="0.2">
      <c r="B32" s="1839" t="s">
        <v>1840</v>
      </c>
      <c r="C32" s="1840"/>
      <c r="D32" s="1840"/>
      <c r="E32" s="1840"/>
      <c r="F32" s="1840"/>
      <c r="G32" s="1841"/>
    </row>
    <row r="33" spans="2:7" ht="45.75" customHeight="1" x14ac:dyDescent="0.2">
      <c r="B33" s="322" t="s">
        <v>181</v>
      </c>
      <c r="C33" s="647" t="s">
        <v>2755</v>
      </c>
      <c r="D33" s="940" t="s">
        <v>2110</v>
      </c>
      <c r="E33" s="940"/>
      <c r="F33" s="940" t="s">
        <v>343</v>
      </c>
      <c r="G33" s="940"/>
    </row>
    <row r="34" spans="2:7" ht="45.75" customHeight="1" x14ac:dyDescent="0.2">
      <c r="B34" s="287" t="s">
        <v>572</v>
      </c>
      <c r="C34" s="287" t="s">
        <v>1836</v>
      </c>
      <c r="D34" s="1315" t="s">
        <v>1108</v>
      </c>
      <c r="E34" s="1315"/>
      <c r="F34" s="1315" t="s">
        <v>494</v>
      </c>
      <c r="G34" s="1315"/>
    </row>
    <row r="37" spans="2:7" ht="24.95" customHeight="1" x14ac:dyDescent="0.2">
      <c r="B37" s="1805" t="s">
        <v>2333</v>
      </c>
      <c r="C37" s="1806"/>
    </row>
    <row r="38" spans="2:7" ht="36.75" customHeight="1" x14ac:dyDescent="0.2">
      <c r="B38" s="322" t="s">
        <v>194</v>
      </c>
      <c r="C38" s="914" t="s">
        <v>2332</v>
      </c>
      <c r="D38" s="940" t="s">
        <v>560</v>
      </c>
      <c r="E38" s="940"/>
      <c r="F38" s="940" t="s">
        <v>574</v>
      </c>
      <c r="G38" s="940"/>
    </row>
    <row r="39" spans="2:7" ht="36.75" customHeight="1" x14ac:dyDescent="0.2">
      <c r="B39" s="322" t="s">
        <v>197</v>
      </c>
      <c r="C39" s="915"/>
      <c r="D39" s="940" t="s">
        <v>38</v>
      </c>
      <c r="E39" s="940"/>
      <c r="F39" s="940" t="s">
        <v>38</v>
      </c>
      <c r="G39" s="940"/>
    </row>
  </sheetData>
  <sheetProtection algorithmName="SHA-512" hashValue="VQvzkqp/tDaxLCdqtrhD/3aX148o0ONXRkE1ytPLFKviotGZRywvUh+rMYk98oxlUwGpHfhRFaj52EaqouDfkw==" saltValue="XQWq+r2pVhmwbqGOaKQr8w==" spinCount="100000" sheet="1" objects="1" scenarios="1"/>
  <mergeCells count="33">
    <mergeCell ref="B2:E2"/>
    <mergeCell ref="C10:D10"/>
    <mergeCell ref="F10:G10"/>
    <mergeCell ref="C11:D11"/>
    <mergeCell ref="F11:G11"/>
    <mergeCell ref="B4:C4"/>
    <mergeCell ref="B8:C8"/>
    <mergeCell ref="E8:F8"/>
    <mergeCell ref="D39:E39"/>
    <mergeCell ref="D33:E33"/>
    <mergeCell ref="F33:G33"/>
    <mergeCell ref="F39:G39"/>
    <mergeCell ref="B37:C37"/>
    <mergeCell ref="C38:C39"/>
    <mergeCell ref="D38:E38"/>
    <mergeCell ref="F38:G38"/>
    <mergeCell ref="D31:E31"/>
    <mergeCell ref="F31:G31"/>
    <mergeCell ref="D34:E34"/>
    <mergeCell ref="F34:G34"/>
    <mergeCell ref="B32:G32"/>
    <mergeCell ref="B15:G15"/>
    <mergeCell ref="B16:F16"/>
    <mergeCell ref="B17:E17"/>
    <mergeCell ref="B20:E20"/>
    <mergeCell ref="B19:D19"/>
    <mergeCell ref="D30:E30"/>
    <mergeCell ref="F30:G30"/>
    <mergeCell ref="B25:D25"/>
    <mergeCell ref="D28:E28"/>
    <mergeCell ref="F28:G28"/>
    <mergeCell ref="B27:C27"/>
    <mergeCell ref="B29:G29"/>
  </mergeCells>
  <hyperlinks>
    <hyperlink ref="B4" location="Inhaltsverzeichnis!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M52"/>
  <sheetViews>
    <sheetView showGridLines="0" showRuler="0" zoomScaleSheetLayoutView="100" workbookViewId="0">
      <pane ySplit="5" topLeftCell="A6" activePane="bottomLeft" state="frozen"/>
      <selection pane="bottomLeft" activeCell="J9" sqref="J9"/>
    </sheetView>
  </sheetViews>
  <sheetFormatPr baseColWidth="10" defaultColWidth="9" defaultRowHeight="14.25" x14ac:dyDescent="0.2"/>
  <cols>
    <col min="1" max="1" width="2.85546875" style="31" customWidth="1"/>
    <col min="2" max="2" width="27.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2" t="s">
        <v>3072</v>
      </c>
      <c r="C2" s="892"/>
      <c r="D2" s="892"/>
      <c r="E2" s="892"/>
      <c r="F2" s="892"/>
      <c r="G2" s="593"/>
      <c r="H2" s="45"/>
      <c r="I2"/>
    </row>
    <row r="3" spans="1:13" ht="12.75" customHeight="1" x14ac:dyDescent="0.25">
      <c r="B3"/>
      <c r="C3"/>
      <c r="D3"/>
      <c r="E3"/>
      <c r="F3"/>
      <c r="G3" s="154"/>
      <c r="H3" s="45"/>
      <c r="I3"/>
    </row>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93.75" customHeight="1" x14ac:dyDescent="0.2">
      <c r="B10" s="595" t="s">
        <v>2221</v>
      </c>
      <c r="C10" s="1851" t="s">
        <v>3037</v>
      </c>
      <c r="D10" s="1852"/>
      <c r="E10" s="597" t="s">
        <v>2221</v>
      </c>
      <c r="F10" s="1829" t="s">
        <v>108</v>
      </c>
      <c r="G10" s="1817"/>
      <c r="H10" s="302"/>
      <c r="I10" s="303"/>
      <c r="J10" s="295"/>
      <c r="K10" s="295"/>
      <c r="L10" s="295"/>
      <c r="M10" s="295"/>
    </row>
    <row r="11" spans="1:13" ht="102.75" customHeight="1" x14ac:dyDescent="0.2">
      <c r="B11" s="596" t="s">
        <v>1778</v>
      </c>
      <c r="C11" s="1816" t="s">
        <v>3073</v>
      </c>
      <c r="D11" s="1818"/>
      <c r="E11" s="598" t="s">
        <v>1778</v>
      </c>
      <c r="F11" s="1829" t="s">
        <v>108</v>
      </c>
      <c r="G11" s="1817"/>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44" t="s">
        <v>1799</v>
      </c>
      <c r="C15" s="1832"/>
      <c r="D15" s="1832"/>
      <c r="E15" s="1832"/>
      <c r="F15" s="1832"/>
      <c r="G15" s="1833"/>
      <c r="H15" s="309"/>
    </row>
    <row r="16" spans="1:13" ht="24.95" customHeight="1" x14ac:dyDescent="0.2">
      <c r="B16" s="1844" t="s">
        <v>2231</v>
      </c>
      <c r="C16" s="1832"/>
      <c r="D16" s="1832"/>
      <c r="E16" s="1832"/>
      <c r="F16" s="1833"/>
      <c r="G16" s="602" t="s">
        <v>570</v>
      </c>
      <c r="H16" s="27"/>
    </row>
    <row r="17" spans="2:9" ht="15" customHeight="1" x14ac:dyDescent="0.2">
      <c r="B17" s="1853" t="s">
        <v>35</v>
      </c>
      <c r="C17" s="1810"/>
      <c r="D17" s="1810"/>
      <c r="E17" s="1811"/>
      <c r="F17" s="317" t="s">
        <v>24</v>
      </c>
      <c r="G17" s="312"/>
      <c r="H17" s="27"/>
    </row>
    <row r="18" spans="2:9" ht="15" customHeight="1" x14ac:dyDescent="0.2">
      <c r="B18" s="1853" t="s">
        <v>39</v>
      </c>
      <c r="C18" s="1810"/>
      <c r="D18" s="1811"/>
      <c r="E18" s="313" t="s">
        <v>40</v>
      </c>
      <c r="F18" s="312"/>
      <c r="G18" s="312"/>
      <c r="H18" s="27"/>
    </row>
    <row r="19" spans="2:9" ht="24.95" customHeight="1" x14ac:dyDescent="0.2">
      <c r="B19" s="1809" t="s">
        <v>1810</v>
      </c>
      <c r="C19" s="1811"/>
      <c r="D19" s="594" t="s">
        <v>1811</v>
      </c>
      <c r="E19" s="27"/>
      <c r="F19" s="312"/>
      <c r="G19" s="312"/>
      <c r="H19" s="27"/>
    </row>
    <row r="20" spans="2:9" x14ac:dyDescent="0.2">
      <c r="B20" s="27"/>
      <c r="C20" s="27"/>
      <c r="D20" s="27"/>
      <c r="E20" s="27"/>
      <c r="F20" s="27"/>
      <c r="G20" s="27"/>
      <c r="H20" s="27"/>
    </row>
    <row r="21" spans="2:9" ht="24.95" customHeight="1" x14ac:dyDescent="0.2">
      <c r="B21" s="653" t="s">
        <v>2337</v>
      </c>
      <c r="C21" s="318"/>
      <c r="D21" s="312"/>
      <c r="E21" s="27"/>
      <c r="F21" s="27"/>
      <c r="G21" s="27"/>
      <c r="H21" s="27"/>
    </row>
    <row r="22" spans="2:9" ht="24.95" customHeight="1" x14ac:dyDescent="0.2">
      <c r="B22" s="1797" t="s">
        <v>2336</v>
      </c>
      <c r="C22" s="1799"/>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5" spans="2:9" x14ac:dyDescent="0.2">
      <c r="B25" s="27"/>
      <c r="C25" s="27"/>
      <c r="D25" s="27"/>
      <c r="E25" s="27"/>
      <c r="F25" s="27"/>
      <c r="G25" s="27"/>
      <c r="H25" s="27"/>
    </row>
    <row r="27" spans="2:9" ht="35.1" customHeight="1" x14ac:dyDescent="0.25">
      <c r="B27" s="1807" t="s">
        <v>1780</v>
      </c>
      <c r="C27" s="1808"/>
      <c r="D27" s="1808"/>
    </row>
    <row r="29" spans="2:9" ht="24.95" customHeight="1" x14ac:dyDescent="0.2">
      <c r="B29" s="1805" t="s">
        <v>2334</v>
      </c>
      <c r="C29" s="1805"/>
    </row>
    <row r="30" spans="2:9" ht="24" customHeight="1" x14ac:dyDescent="0.25">
      <c r="B30" s="299" t="s">
        <v>1772</v>
      </c>
      <c r="C30" s="299" t="s">
        <v>1773</v>
      </c>
      <c r="D30" s="1800" t="s">
        <v>1774</v>
      </c>
      <c r="E30" s="1801"/>
      <c r="F30" s="1800" t="s">
        <v>1775</v>
      </c>
      <c r="G30" s="1801"/>
      <c r="H30" s="308"/>
      <c r="I30"/>
    </row>
    <row r="31" spans="2:9" ht="30" customHeight="1" x14ac:dyDescent="0.2">
      <c r="B31" s="1839" t="s">
        <v>1841</v>
      </c>
      <c r="C31" s="1840"/>
      <c r="D31" s="1840"/>
      <c r="E31" s="1840"/>
      <c r="F31" s="1840"/>
      <c r="G31" s="1841"/>
    </row>
    <row r="32" spans="2:9" ht="59.25" customHeight="1" x14ac:dyDescent="0.2">
      <c r="B32" s="287" t="s">
        <v>571</v>
      </c>
      <c r="C32" s="647" t="s">
        <v>2233</v>
      </c>
      <c r="D32" s="940" t="s">
        <v>2302</v>
      </c>
      <c r="E32" s="940"/>
      <c r="F32" s="940" t="s">
        <v>2303</v>
      </c>
      <c r="G32" s="940"/>
    </row>
    <row r="33" spans="2:7" ht="45.75" customHeight="1" x14ac:dyDescent="0.2">
      <c r="B33" s="287" t="s">
        <v>573</v>
      </c>
      <c r="C33" s="349" t="s">
        <v>2234</v>
      </c>
      <c r="D33" s="1000" t="s">
        <v>1256</v>
      </c>
      <c r="E33" s="1002"/>
      <c r="F33" s="1057" t="s">
        <v>2109</v>
      </c>
      <c r="G33" s="1850"/>
    </row>
    <row r="34" spans="2:7" ht="56.25" customHeight="1" x14ac:dyDescent="0.2">
      <c r="B34" s="287" t="s">
        <v>175</v>
      </c>
      <c r="C34" s="287" t="s">
        <v>1844</v>
      </c>
      <c r="D34" s="1315" t="s">
        <v>1233</v>
      </c>
      <c r="E34" s="1315"/>
      <c r="F34" s="1315" t="s">
        <v>0</v>
      </c>
      <c r="G34" s="1315"/>
    </row>
    <row r="35" spans="2:7" ht="56.25" customHeight="1" x14ac:dyDescent="0.2">
      <c r="B35" s="287" t="s">
        <v>576</v>
      </c>
      <c r="C35" s="287" t="s">
        <v>2235</v>
      </c>
      <c r="D35" s="1000" t="s">
        <v>563</v>
      </c>
      <c r="E35" s="1002"/>
      <c r="F35" s="1000" t="s">
        <v>577</v>
      </c>
      <c r="G35" s="1002"/>
    </row>
    <row r="36" spans="2:7" ht="30" customHeight="1" x14ac:dyDescent="0.2">
      <c r="B36" s="1839" t="s">
        <v>1842</v>
      </c>
      <c r="C36" s="1840"/>
      <c r="D36" s="1840"/>
      <c r="E36" s="1840"/>
      <c r="F36" s="1840"/>
      <c r="G36" s="1841"/>
    </row>
    <row r="37" spans="2:7" ht="62.25" customHeight="1" x14ac:dyDescent="0.2">
      <c r="B37" s="287" t="s">
        <v>571</v>
      </c>
      <c r="C37" s="647" t="s">
        <v>2233</v>
      </c>
      <c r="D37" s="940" t="s">
        <v>2302</v>
      </c>
      <c r="E37" s="940"/>
      <c r="F37" s="940" t="s">
        <v>2303</v>
      </c>
      <c r="G37" s="940"/>
    </row>
    <row r="38" spans="2:7" ht="45.75" customHeight="1" x14ac:dyDescent="0.2">
      <c r="B38" s="287" t="s">
        <v>573</v>
      </c>
      <c r="C38" s="907" t="s">
        <v>2234</v>
      </c>
      <c r="D38" s="1000" t="s">
        <v>1256</v>
      </c>
      <c r="E38" s="1002"/>
      <c r="F38" s="1057" t="s">
        <v>2109</v>
      </c>
      <c r="G38" s="1850"/>
    </row>
    <row r="39" spans="2:7" ht="45.75" customHeight="1" x14ac:dyDescent="0.2">
      <c r="B39" s="287" t="s">
        <v>185</v>
      </c>
      <c r="C39" s="908"/>
      <c r="D39" s="1000" t="s">
        <v>1256</v>
      </c>
      <c r="E39" s="1002"/>
      <c r="F39" s="1057" t="s">
        <v>2109</v>
      </c>
      <c r="G39" s="1850"/>
    </row>
    <row r="40" spans="2:7" ht="56.25" customHeight="1" x14ac:dyDescent="0.2">
      <c r="B40" s="287" t="s">
        <v>175</v>
      </c>
      <c r="C40" s="287" t="s">
        <v>1844</v>
      </c>
      <c r="D40" s="1315" t="s">
        <v>1233</v>
      </c>
      <c r="E40" s="1315"/>
      <c r="F40" s="1315" t="s">
        <v>0</v>
      </c>
      <c r="G40" s="1315"/>
    </row>
    <row r="41" spans="2:7" ht="56.25" customHeight="1" x14ac:dyDescent="0.2">
      <c r="B41" s="287" t="s">
        <v>576</v>
      </c>
      <c r="C41" s="287" t="s">
        <v>2235</v>
      </c>
      <c r="D41" s="1000" t="s">
        <v>563</v>
      </c>
      <c r="E41" s="1002"/>
      <c r="F41" s="1000" t="s">
        <v>577</v>
      </c>
      <c r="G41" s="1002"/>
    </row>
    <row r="42" spans="2:7" ht="30" customHeight="1" x14ac:dyDescent="0.2">
      <c r="B42" s="1839" t="s">
        <v>1843</v>
      </c>
      <c r="C42" s="1840"/>
      <c r="D42" s="1840"/>
      <c r="E42" s="1840"/>
      <c r="F42" s="1840"/>
      <c r="G42" s="1841"/>
    </row>
    <row r="43" spans="2:7" ht="63.75" customHeight="1" x14ac:dyDescent="0.2">
      <c r="B43" s="322" t="s">
        <v>181</v>
      </c>
      <c r="C43" s="647" t="s">
        <v>2233</v>
      </c>
      <c r="D43" s="940" t="s">
        <v>2302</v>
      </c>
      <c r="E43" s="940"/>
      <c r="F43" s="940" t="s">
        <v>2303</v>
      </c>
      <c r="G43" s="940"/>
    </row>
    <row r="44" spans="2:7" ht="45.75" customHeight="1" x14ac:dyDescent="0.2">
      <c r="B44" s="287" t="s">
        <v>573</v>
      </c>
      <c r="C44" s="907" t="s">
        <v>2234</v>
      </c>
      <c r="D44" s="1000" t="s">
        <v>1256</v>
      </c>
      <c r="E44" s="1002"/>
      <c r="F44" s="1057" t="s">
        <v>2109</v>
      </c>
      <c r="G44" s="1850"/>
    </row>
    <row r="45" spans="2:7" ht="45.75" customHeight="1" x14ac:dyDescent="0.2">
      <c r="B45" s="287" t="s">
        <v>185</v>
      </c>
      <c r="C45" s="908"/>
      <c r="D45" s="1000" t="s">
        <v>1256</v>
      </c>
      <c r="E45" s="1002"/>
      <c r="F45" s="1057" t="s">
        <v>2109</v>
      </c>
      <c r="G45" s="1850"/>
    </row>
    <row r="46" spans="2:7" ht="56.25" customHeight="1" x14ac:dyDescent="0.2">
      <c r="B46" s="287" t="s">
        <v>175</v>
      </c>
      <c r="C46" s="287" t="s">
        <v>1844</v>
      </c>
      <c r="D46" s="1315" t="s">
        <v>1233</v>
      </c>
      <c r="E46" s="1315"/>
      <c r="F46" s="1315" t="s">
        <v>0</v>
      </c>
      <c r="G46" s="1315"/>
    </row>
    <row r="47" spans="2:7" ht="56.25" customHeight="1" x14ac:dyDescent="0.2">
      <c r="B47" s="226" t="s">
        <v>183</v>
      </c>
      <c r="C47" s="287" t="s">
        <v>2235</v>
      </c>
      <c r="D47" s="1000" t="s">
        <v>563</v>
      </c>
      <c r="E47" s="1002"/>
      <c r="F47" s="1000" t="s">
        <v>577</v>
      </c>
      <c r="G47" s="1002"/>
    </row>
    <row r="50" spans="2:7" ht="24.95" customHeight="1" x14ac:dyDescent="0.2">
      <c r="B50" s="1805" t="s">
        <v>2335</v>
      </c>
      <c r="C50" s="1806"/>
    </row>
    <row r="51" spans="2:7" ht="36.75" customHeight="1" x14ac:dyDescent="0.2">
      <c r="B51" s="715" t="s">
        <v>1132</v>
      </c>
      <c r="C51" s="1764" t="s">
        <v>2735</v>
      </c>
      <c r="D51" s="1304" t="s">
        <v>1703</v>
      </c>
      <c r="E51" s="1304"/>
      <c r="F51" s="1304" t="s">
        <v>15</v>
      </c>
      <c r="G51" s="1304"/>
    </row>
    <row r="52" spans="2:7" ht="33.75" x14ac:dyDescent="0.2">
      <c r="B52" s="322" t="s">
        <v>234</v>
      </c>
      <c r="C52" s="1837"/>
      <c r="D52" s="940" t="s">
        <v>545</v>
      </c>
      <c r="E52" s="940"/>
      <c r="F52" s="940" t="s">
        <v>233</v>
      </c>
      <c r="G52" s="940"/>
    </row>
  </sheetData>
  <sheetProtection algorithmName="SHA-512" hashValue="vylk4zr4V9p40Cpa4PBDp9RQmRTo/+TzbaTgSkMpWCeqoGi0T0Qqc0J4hIczJBIXphMyUBx1Th1LatGHZKB3xw==" saltValue="5ovrvuabzrl0W80VfZmzvQ==" spinCount="100000" sheet="1" objects="1" scenarios="1"/>
  <mergeCells count="57">
    <mergeCell ref="B16:F16"/>
    <mergeCell ref="B17:E17"/>
    <mergeCell ref="B18:D18"/>
    <mergeCell ref="B19:C19"/>
    <mergeCell ref="C51:C52"/>
    <mergeCell ref="D52:E52"/>
    <mergeCell ref="F52:G52"/>
    <mergeCell ref="D32:E32"/>
    <mergeCell ref="F32:G32"/>
    <mergeCell ref="F37:G37"/>
    <mergeCell ref="D38:E38"/>
    <mergeCell ref="D44:E44"/>
    <mergeCell ref="F44:G44"/>
    <mergeCell ref="D46:E46"/>
    <mergeCell ref="F46:G46"/>
    <mergeCell ref="F39:G39"/>
    <mergeCell ref="B42:G42"/>
    <mergeCell ref="D51:E51"/>
    <mergeCell ref="F51:G51"/>
    <mergeCell ref="B27:D27"/>
    <mergeCell ref="B29:C29"/>
    <mergeCell ref="D47:E47"/>
    <mergeCell ref="F47:G47"/>
    <mergeCell ref="D45:E45"/>
    <mergeCell ref="F45:G45"/>
    <mergeCell ref="B4:C4"/>
    <mergeCell ref="B22:C22"/>
    <mergeCell ref="D35:E35"/>
    <mergeCell ref="F35:G35"/>
    <mergeCell ref="D33:E33"/>
    <mergeCell ref="F33:G33"/>
    <mergeCell ref="D34:E34"/>
    <mergeCell ref="F34:G34"/>
    <mergeCell ref="D30:E30"/>
    <mergeCell ref="F30:G30"/>
    <mergeCell ref="B31:G31"/>
    <mergeCell ref="C10:D10"/>
    <mergeCell ref="F10:G10"/>
    <mergeCell ref="C11:D11"/>
    <mergeCell ref="F11:G11"/>
    <mergeCell ref="B15:G15"/>
    <mergeCell ref="B2:F2"/>
    <mergeCell ref="B50:C50"/>
    <mergeCell ref="B8:C8"/>
    <mergeCell ref="E8:F8"/>
    <mergeCell ref="B36:G36"/>
    <mergeCell ref="D37:E37"/>
    <mergeCell ref="F38:G38"/>
    <mergeCell ref="D40:E40"/>
    <mergeCell ref="F40:G40"/>
    <mergeCell ref="D41:E41"/>
    <mergeCell ref="F41:G41"/>
    <mergeCell ref="C38:C39"/>
    <mergeCell ref="D43:E43"/>
    <mergeCell ref="F43:G43"/>
    <mergeCell ref="C44:C45"/>
    <mergeCell ref="D39:E39"/>
  </mergeCells>
  <hyperlinks>
    <hyperlink ref="B4" location="Inhaltsverzeichnis!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4"/>
  <dimension ref="A1:M49"/>
  <sheetViews>
    <sheetView showGridLines="0" showRuler="0" zoomScaleSheetLayoutView="100" workbookViewId="0">
      <pane ySplit="5" topLeftCell="A6" activePane="bottomLeft" state="frozen"/>
      <selection pane="bottomLeft" activeCell="K8" sqref="K8"/>
    </sheetView>
  </sheetViews>
  <sheetFormatPr baseColWidth="10" defaultColWidth="9" defaultRowHeight="14.25" x14ac:dyDescent="0.2"/>
  <cols>
    <col min="1" max="1" width="2.85546875" style="31" customWidth="1"/>
    <col min="2" max="2" width="18.28515625" style="31" customWidth="1"/>
    <col min="3" max="3" width="23.140625" style="31" customWidth="1"/>
    <col min="4" max="4" width="18.42578125" style="31" customWidth="1"/>
    <col min="5" max="5" width="16.4257812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2" t="s">
        <v>3074</v>
      </c>
      <c r="C2" s="892"/>
      <c r="D2" s="892"/>
      <c r="E2" s="892"/>
      <c r="F2" s="892"/>
      <c r="G2" s="593"/>
      <c r="H2" s="45"/>
      <c r="I2"/>
    </row>
    <row r="3" spans="1:13" customFormat="1" ht="11.2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69.75" customHeight="1" x14ac:dyDescent="0.2">
      <c r="B10" s="595" t="s">
        <v>2221</v>
      </c>
      <c r="C10" s="1842" t="s">
        <v>3038</v>
      </c>
      <c r="D10" s="1843"/>
      <c r="E10" s="597" t="s">
        <v>2221</v>
      </c>
      <c r="F10" s="1828" t="s">
        <v>108</v>
      </c>
      <c r="G10" s="1815"/>
      <c r="H10" s="302"/>
      <c r="I10" s="303"/>
      <c r="J10" s="295"/>
      <c r="K10" s="295"/>
      <c r="L10" s="295"/>
      <c r="M10" s="295"/>
    </row>
    <row r="11" spans="1:13" ht="95.25" customHeight="1" x14ac:dyDescent="0.2">
      <c r="B11" s="596" t="s">
        <v>1778</v>
      </c>
      <c r="C11" s="1816" t="s">
        <v>3075</v>
      </c>
      <c r="D11" s="1818"/>
      <c r="E11" s="598" t="s">
        <v>1778</v>
      </c>
      <c r="F11" s="1829" t="s">
        <v>108</v>
      </c>
      <c r="G11" s="1817"/>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44" t="s">
        <v>1799</v>
      </c>
      <c r="C15" s="1832"/>
      <c r="D15" s="1832"/>
      <c r="E15" s="1832"/>
      <c r="F15" s="1832"/>
      <c r="G15" s="1833"/>
      <c r="H15" s="309"/>
    </row>
    <row r="16" spans="1:13" ht="24.95" customHeight="1" x14ac:dyDescent="0.2">
      <c r="B16" s="1844" t="s">
        <v>2231</v>
      </c>
      <c r="C16" s="1832"/>
      <c r="D16" s="1832"/>
      <c r="E16" s="1832"/>
      <c r="F16" s="1833"/>
      <c r="G16" s="602" t="s">
        <v>570</v>
      </c>
      <c r="H16" s="27"/>
    </row>
    <row r="17" spans="2:9" ht="15" customHeight="1" x14ac:dyDescent="0.2">
      <c r="B17" s="1853" t="s">
        <v>35</v>
      </c>
      <c r="C17" s="1810"/>
      <c r="D17" s="1810"/>
      <c r="E17" s="1811"/>
      <c r="F17" s="317" t="s">
        <v>24</v>
      </c>
      <c r="G17" s="312"/>
      <c r="H17" s="27"/>
    </row>
    <row r="18" spans="2:9" ht="24.95" customHeight="1" x14ac:dyDescent="0.2">
      <c r="B18" s="1809" t="s">
        <v>1810</v>
      </c>
      <c r="C18" s="1810"/>
      <c r="D18" s="1811"/>
      <c r="E18" s="602" t="s">
        <v>1811</v>
      </c>
      <c r="F18" s="312"/>
      <c r="G18" s="312"/>
      <c r="H18" s="27"/>
    </row>
    <row r="19" spans="2:9" x14ac:dyDescent="0.2">
      <c r="B19" s="27"/>
      <c r="C19" s="27"/>
      <c r="D19" s="27"/>
      <c r="E19" s="27"/>
      <c r="F19" s="27"/>
      <c r="G19" s="27"/>
      <c r="H19" s="27"/>
    </row>
    <row r="20" spans="2:9" ht="24.95" customHeight="1" x14ac:dyDescent="0.2">
      <c r="B20" s="1854" t="s">
        <v>2343</v>
      </c>
      <c r="C20" s="1854"/>
      <c r="D20" s="312"/>
      <c r="E20" s="27"/>
      <c r="F20" s="27"/>
      <c r="G20" s="27"/>
      <c r="H20" s="27"/>
    </row>
    <row r="21" spans="2:9" ht="24.95" customHeight="1" x14ac:dyDescent="0.2">
      <c r="B21" s="1855" t="s">
        <v>3002</v>
      </c>
      <c r="C21" s="1856"/>
      <c r="D21" s="1856"/>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6" spans="2:9" ht="35.1" customHeight="1" x14ac:dyDescent="0.25">
      <c r="B26" s="1807" t="s">
        <v>1780</v>
      </c>
      <c r="C26" s="1808"/>
      <c r="D26" s="1808"/>
    </row>
    <row r="28" spans="2:9" ht="24.95" customHeight="1" x14ac:dyDescent="0.2">
      <c r="B28" s="1805" t="s">
        <v>2344</v>
      </c>
      <c r="C28" s="1805"/>
    </row>
    <row r="29" spans="2:9" ht="24" customHeight="1" x14ac:dyDescent="0.25">
      <c r="B29" s="299" t="s">
        <v>1772</v>
      </c>
      <c r="C29" s="299" t="s">
        <v>1773</v>
      </c>
      <c r="D29" s="1800" t="s">
        <v>1774</v>
      </c>
      <c r="E29" s="1801"/>
      <c r="F29" s="1800" t="s">
        <v>1775</v>
      </c>
      <c r="G29" s="1801"/>
      <c r="H29" s="308"/>
      <c r="I29"/>
    </row>
    <row r="30" spans="2:9" ht="30" customHeight="1" x14ac:dyDescent="0.2">
      <c r="B30" s="1839" t="s">
        <v>1841</v>
      </c>
      <c r="C30" s="1840"/>
      <c r="D30" s="1840"/>
      <c r="E30" s="1840"/>
      <c r="F30" s="1840"/>
      <c r="G30" s="1841"/>
    </row>
    <row r="31" spans="2:9" ht="62.25" customHeight="1" x14ac:dyDescent="0.2">
      <c r="B31" s="287" t="s">
        <v>571</v>
      </c>
      <c r="C31" s="647" t="s">
        <v>2233</v>
      </c>
      <c r="D31" s="940" t="s">
        <v>2302</v>
      </c>
      <c r="E31" s="940"/>
      <c r="F31" s="940" t="s">
        <v>2303</v>
      </c>
      <c r="G31" s="940"/>
    </row>
    <row r="32" spans="2:9" ht="45.75" customHeight="1" x14ac:dyDescent="0.2">
      <c r="B32" s="287" t="s">
        <v>573</v>
      </c>
      <c r="C32" s="349" t="s">
        <v>2234</v>
      </c>
      <c r="D32" s="1000" t="s">
        <v>1256</v>
      </c>
      <c r="E32" s="1002"/>
      <c r="F32" s="1057" t="s">
        <v>2109</v>
      </c>
      <c r="G32" s="1850"/>
    </row>
    <row r="33" spans="2:7" ht="56.25" customHeight="1" x14ac:dyDescent="0.2">
      <c r="B33" s="287" t="s">
        <v>175</v>
      </c>
      <c r="C33" s="287" t="s">
        <v>1844</v>
      </c>
      <c r="D33" s="1315" t="s">
        <v>1233</v>
      </c>
      <c r="E33" s="1315"/>
      <c r="F33" s="1315" t="s">
        <v>0</v>
      </c>
      <c r="G33" s="1315"/>
    </row>
    <row r="34" spans="2:7" ht="30" customHeight="1" x14ac:dyDescent="0.2">
      <c r="B34" s="1839" t="s">
        <v>1842</v>
      </c>
      <c r="C34" s="1840"/>
      <c r="D34" s="1840"/>
      <c r="E34" s="1840"/>
      <c r="F34" s="1840"/>
      <c r="G34" s="1841"/>
    </row>
    <row r="35" spans="2:7" ht="63.75" customHeight="1" x14ac:dyDescent="0.2">
      <c r="B35" s="287" t="s">
        <v>571</v>
      </c>
      <c r="C35" s="647" t="s">
        <v>2233</v>
      </c>
      <c r="D35" s="940" t="s">
        <v>2302</v>
      </c>
      <c r="E35" s="940"/>
      <c r="F35" s="940" t="s">
        <v>2303</v>
      </c>
      <c r="G35" s="940"/>
    </row>
    <row r="36" spans="2:7" ht="45.75" customHeight="1" x14ac:dyDescent="0.2">
      <c r="B36" s="287" t="s">
        <v>573</v>
      </c>
      <c r="C36" s="907" t="s">
        <v>2234</v>
      </c>
      <c r="D36" s="1000" t="s">
        <v>1256</v>
      </c>
      <c r="E36" s="1002"/>
      <c r="F36" s="1057" t="s">
        <v>2109</v>
      </c>
      <c r="G36" s="1850"/>
    </row>
    <row r="37" spans="2:7" ht="45.75" customHeight="1" x14ac:dyDescent="0.2">
      <c r="B37" s="287" t="s">
        <v>185</v>
      </c>
      <c r="C37" s="908"/>
      <c r="D37" s="1000" t="s">
        <v>1256</v>
      </c>
      <c r="E37" s="1002"/>
      <c r="F37" s="1057" t="s">
        <v>2109</v>
      </c>
      <c r="G37" s="1850"/>
    </row>
    <row r="38" spans="2:7" ht="56.25" customHeight="1" x14ac:dyDescent="0.2">
      <c r="B38" s="287" t="s">
        <v>175</v>
      </c>
      <c r="C38" s="287" t="s">
        <v>1844</v>
      </c>
      <c r="D38" s="1315" t="s">
        <v>1233</v>
      </c>
      <c r="E38" s="1315"/>
      <c r="F38" s="1315" t="s">
        <v>0</v>
      </c>
      <c r="G38" s="1315"/>
    </row>
    <row r="39" spans="2:7" ht="30" customHeight="1" x14ac:dyDescent="0.2">
      <c r="B39" s="1839" t="s">
        <v>1843</v>
      </c>
      <c r="C39" s="1840"/>
      <c r="D39" s="1840"/>
      <c r="E39" s="1840"/>
      <c r="F39" s="1840"/>
      <c r="G39" s="1841"/>
    </row>
    <row r="40" spans="2:7" ht="61.5" customHeight="1" x14ac:dyDescent="0.2">
      <c r="B40" s="322" t="s">
        <v>181</v>
      </c>
      <c r="C40" s="647" t="s">
        <v>2233</v>
      </c>
      <c r="D40" s="940" t="s">
        <v>2302</v>
      </c>
      <c r="E40" s="940"/>
      <c r="F40" s="940" t="s">
        <v>2303</v>
      </c>
      <c r="G40" s="940"/>
    </row>
    <row r="41" spans="2:7" ht="45.75" customHeight="1" x14ac:dyDescent="0.2">
      <c r="B41" s="287" t="s">
        <v>573</v>
      </c>
      <c r="C41" s="907" t="s">
        <v>2234</v>
      </c>
      <c r="D41" s="1000" t="s">
        <v>1256</v>
      </c>
      <c r="E41" s="1002"/>
      <c r="F41" s="1057" t="s">
        <v>2109</v>
      </c>
      <c r="G41" s="1850"/>
    </row>
    <row r="42" spans="2:7" ht="45.75" customHeight="1" x14ac:dyDescent="0.2">
      <c r="B42" s="287" t="s">
        <v>185</v>
      </c>
      <c r="C42" s="908"/>
      <c r="D42" s="1000" t="s">
        <v>1256</v>
      </c>
      <c r="E42" s="1002"/>
      <c r="F42" s="1057" t="s">
        <v>2109</v>
      </c>
      <c r="G42" s="1850"/>
    </row>
    <row r="43" spans="2:7" ht="56.25" customHeight="1" x14ac:dyDescent="0.2">
      <c r="B43" s="287" t="s">
        <v>175</v>
      </c>
      <c r="C43" s="287" t="s">
        <v>1844</v>
      </c>
      <c r="D43" s="1315" t="s">
        <v>1233</v>
      </c>
      <c r="E43" s="1315"/>
      <c r="F43" s="1315" t="s">
        <v>0</v>
      </c>
      <c r="G43" s="1315"/>
    </row>
    <row r="46" spans="2:7" ht="24.95" customHeight="1" x14ac:dyDescent="0.2">
      <c r="B46" s="1805" t="s">
        <v>2345</v>
      </c>
      <c r="C46" s="1806"/>
    </row>
    <row r="47" spans="2:7" ht="36.75" customHeight="1" x14ac:dyDescent="0.2">
      <c r="B47" s="715" t="s">
        <v>1132</v>
      </c>
      <c r="C47" s="1764" t="s">
        <v>2736</v>
      </c>
      <c r="D47" s="1304" t="s">
        <v>1703</v>
      </c>
      <c r="E47" s="1304"/>
      <c r="F47" s="1304" t="s">
        <v>15</v>
      </c>
      <c r="G47" s="1304"/>
    </row>
    <row r="48" spans="2:7" ht="56.25" x14ac:dyDescent="0.2">
      <c r="B48" s="322" t="s">
        <v>234</v>
      </c>
      <c r="C48" s="1837"/>
      <c r="D48" s="1304" t="s">
        <v>545</v>
      </c>
      <c r="E48" s="1304"/>
      <c r="F48" s="1304" t="s">
        <v>235</v>
      </c>
      <c r="G48" s="1304"/>
    </row>
    <row r="49" spans="2:7" x14ac:dyDescent="0.2">
      <c r="B49" s="46"/>
      <c r="D49" s="46"/>
      <c r="E49" s="46"/>
      <c r="F49" s="46"/>
      <c r="G49" s="46"/>
    </row>
  </sheetData>
  <sheetProtection algorithmName="SHA-512" hashValue="gDesEEw64IQeILVkqPkY6H8XvxALrqEjXGHJXIMxeXYsyH7MbOtjViTAI1nC1K/rqfG53tFnHywHvfHG7G6sEw==" saltValue="66JTxzzU3Lz/lRjQ4aJvRQ==" spinCount="100000" sheet="1" objects="1" scenarios="1"/>
  <mergeCells count="51">
    <mergeCell ref="B4:C4"/>
    <mergeCell ref="B2:F2"/>
    <mergeCell ref="B34:G34"/>
    <mergeCell ref="D35:E35"/>
    <mergeCell ref="F35:G35"/>
    <mergeCell ref="B15:G15"/>
    <mergeCell ref="B16:F16"/>
    <mergeCell ref="B17:E17"/>
    <mergeCell ref="B18:D18"/>
    <mergeCell ref="C10:D10"/>
    <mergeCell ref="F10:G10"/>
    <mergeCell ref="C11:D11"/>
    <mergeCell ref="F11:G11"/>
    <mergeCell ref="B30:G30"/>
    <mergeCell ref="F29:G29"/>
    <mergeCell ref="D31:E31"/>
    <mergeCell ref="B46:C46"/>
    <mergeCell ref="C36:C37"/>
    <mergeCell ref="D42:E42"/>
    <mergeCell ref="F42:G42"/>
    <mergeCell ref="C41:C42"/>
    <mergeCell ref="D36:E36"/>
    <mergeCell ref="D43:E43"/>
    <mergeCell ref="F43:G43"/>
    <mergeCell ref="B39:G39"/>
    <mergeCell ref="D40:E40"/>
    <mergeCell ref="F40:G40"/>
    <mergeCell ref="D41:E41"/>
    <mergeCell ref="F41:G41"/>
    <mergeCell ref="F36:G36"/>
    <mergeCell ref="D38:E38"/>
    <mergeCell ref="D47:E47"/>
    <mergeCell ref="F47:G47"/>
    <mergeCell ref="C47:C48"/>
    <mergeCell ref="D48:E48"/>
    <mergeCell ref="F48:G48"/>
    <mergeCell ref="D33:E33"/>
    <mergeCell ref="F33:G33"/>
    <mergeCell ref="F38:G38"/>
    <mergeCell ref="D37:E37"/>
    <mergeCell ref="F37:G37"/>
    <mergeCell ref="B8:C8"/>
    <mergeCell ref="E8:F8"/>
    <mergeCell ref="B20:C20"/>
    <mergeCell ref="B21:D21"/>
    <mergeCell ref="D32:E32"/>
    <mergeCell ref="F32:G32"/>
    <mergeCell ref="D29:E29"/>
    <mergeCell ref="B26:D26"/>
    <mergeCell ref="F31:G31"/>
    <mergeCell ref="B28:C28"/>
  </mergeCells>
  <hyperlinks>
    <hyperlink ref="B4" location="Inhaltsverzeichnis!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6"/>
  <dimension ref="A1:M50"/>
  <sheetViews>
    <sheetView showGridLines="0" showRuler="0" zoomScaleSheetLayoutView="100" workbookViewId="0">
      <pane ySplit="5" topLeftCell="A6" activePane="bottomLeft" state="frozen"/>
      <selection pane="bottomLeft" activeCell="C12" sqref="C12"/>
    </sheetView>
  </sheetViews>
  <sheetFormatPr baseColWidth="10" defaultColWidth="9" defaultRowHeight="14.25" x14ac:dyDescent="0.2"/>
  <cols>
    <col min="1" max="1" width="2.85546875" style="31" customWidth="1"/>
    <col min="2" max="2" width="21.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2" t="s">
        <v>3076</v>
      </c>
      <c r="C2" s="892"/>
      <c r="D2" s="892"/>
      <c r="E2" s="892"/>
      <c r="F2" s="892"/>
      <c r="G2" s="154"/>
      <c r="H2" s="45"/>
      <c r="I2"/>
    </row>
    <row r="3" spans="1:13" customFormat="1" ht="9.7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99" customHeight="1" x14ac:dyDescent="0.2">
      <c r="B10" s="595" t="s">
        <v>2221</v>
      </c>
      <c r="C10" s="1851" t="s">
        <v>3040</v>
      </c>
      <c r="D10" s="1852"/>
      <c r="E10" s="597" t="s">
        <v>2221</v>
      </c>
      <c r="F10" s="1828" t="s">
        <v>108</v>
      </c>
      <c r="G10" s="1815"/>
      <c r="H10" s="302"/>
      <c r="I10" s="303"/>
      <c r="J10" s="295"/>
      <c r="K10" s="295"/>
      <c r="L10" s="295"/>
      <c r="M10" s="295"/>
    </row>
    <row r="11" spans="1:13" ht="110.25" customHeight="1" x14ac:dyDescent="0.2">
      <c r="B11" s="596" t="s">
        <v>1778</v>
      </c>
      <c r="C11" s="1851" t="s">
        <v>3156</v>
      </c>
      <c r="D11" s="1852"/>
      <c r="E11" s="598" t="s">
        <v>1778</v>
      </c>
      <c r="F11" s="1829" t="s">
        <v>108</v>
      </c>
      <c r="G11" s="1817"/>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44" t="s">
        <v>1799</v>
      </c>
      <c r="C15" s="1832"/>
      <c r="D15" s="1832"/>
      <c r="E15" s="1832"/>
      <c r="F15" s="1832"/>
      <c r="G15" s="1833"/>
      <c r="H15" s="309"/>
    </row>
    <row r="16" spans="1:13" ht="24.95" customHeight="1" x14ac:dyDescent="0.2">
      <c r="B16" s="1844" t="s">
        <v>2231</v>
      </c>
      <c r="C16" s="1832"/>
      <c r="D16" s="1832"/>
      <c r="E16" s="1832"/>
      <c r="F16" s="1833"/>
      <c r="G16" s="602" t="s">
        <v>570</v>
      </c>
      <c r="H16" s="27"/>
    </row>
    <row r="17" spans="2:9" ht="15" customHeight="1" x14ac:dyDescent="0.2">
      <c r="B17" s="1853" t="s">
        <v>35</v>
      </c>
      <c r="C17" s="1810"/>
      <c r="D17" s="1810"/>
      <c r="E17" s="1811"/>
      <c r="F17" s="317" t="s">
        <v>24</v>
      </c>
      <c r="G17" s="312"/>
      <c r="H17" s="27"/>
    </row>
    <row r="18" spans="2:9" ht="24.95" customHeight="1" x14ac:dyDescent="0.2">
      <c r="B18" s="1809" t="s">
        <v>1813</v>
      </c>
      <c r="C18" s="1810"/>
      <c r="D18" s="1811"/>
      <c r="E18" s="603" t="s">
        <v>1814</v>
      </c>
      <c r="F18" s="312"/>
      <c r="G18" s="312"/>
      <c r="H18" s="27"/>
    </row>
    <row r="19" spans="2:9" ht="24.95" customHeight="1" x14ac:dyDescent="0.2">
      <c r="B19" s="1844" t="s">
        <v>2741</v>
      </c>
      <c r="C19" s="1832"/>
      <c r="D19" s="865" t="s">
        <v>2740</v>
      </c>
      <c r="E19" s="827"/>
      <c r="F19" s="826"/>
      <c r="G19" s="826"/>
      <c r="H19" s="27"/>
    </row>
    <row r="20" spans="2:9" x14ac:dyDescent="0.2">
      <c r="B20" s="27"/>
      <c r="C20" s="27"/>
      <c r="D20" s="27"/>
      <c r="E20" s="27"/>
      <c r="F20" s="27"/>
      <c r="G20" s="27"/>
      <c r="H20" s="27"/>
    </row>
    <row r="21" spans="2:9" ht="56.25" customHeight="1" x14ac:dyDescent="0.25">
      <c r="B21" s="656" t="s">
        <v>2341</v>
      </c>
      <c r="C21"/>
      <c r="D21" s="312"/>
      <c r="E21" s="27"/>
      <c r="F21" s="27"/>
      <c r="G21" s="27"/>
      <c r="H21" s="27"/>
    </row>
    <row r="22" spans="2:9" ht="24.95" customHeight="1" x14ac:dyDescent="0.25">
      <c r="B22" s="1797" t="s">
        <v>2338</v>
      </c>
      <c r="C22" s="1864"/>
      <c r="D22"/>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5" spans="2:9" x14ac:dyDescent="0.2">
      <c r="B25" s="27"/>
      <c r="C25" s="27"/>
      <c r="D25" s="27"/>
      <c r="E25" s="27"/>
      <c r="F25" s="27"/>
      <c r="G25" s="27"/>
      <c r="H25" s="27"/>
    </row>
    <row r="26" spans="2:9" ht="35.1" customHeight="1" x14ac:dyDescent="0.25">
      <c r="B26" s="1807" t="s">
        <v>1780</v>
      </c>
      <c r="C26" s="1808"/>
      <c r="D26" s="1808"/>
    </row>
    <row r="28" spans="2:9" ht="24.95" customHeight="1" x14ac:dyDescent="0.2">
      <c r="B28" s="1805" t="s">
        <v>2339</v>
      </c>
      <c r="C28" s="1805"/>
    </row>
    <row r="29" spans="2:9" ht="24" customHeight="1" x14ac:dyDescent="0.25">
      <c r="B29" s="299" t="s">
        <v>1772</v>
      </c>
      <c r="C29" s="299" t="s">
        <v>1773</v>
      </c>
      <c r="D29" s="1800" t="s">
        <v>1774</v>
      </c>
      <c r="E29" s="1801"/>
      <c r="F29" s="1800" t="s">
        <v>1775</v>
      </c>
      <c r="G29" s="1801"/>
      <c r="H29" s="308"/>
      <c r="I29"/>
    </row>
    <row r="30" spans="2:9" ht="30" customHeight="1" x14ac:dyDescent="0.2">
      <c r="B30" s="1861" t="s">
        <v>1841</v>
      </c>
      <c r="C30" s="1862"/>
      <c r="D30" s="1862"/>
      <c r="E30" s="1862"/>
      <c r="F30" s="1862"/>
      <c r="G30" s="1863"/>
    </row>
    <row r="31" spans="2:9" ht="62.25" customHeight="1" x14ac:dyDescent="0.2">
      <c r="B31" s="287" t="s">
        <v>571</v>
      </c>
      <c r="C31" s="647" t="s">
        <v>2233</v>
      </c>
      <c r="D31" s="1057" t="s">
        <v>2302</v>
      </c>
      <c r="E31" s="1850"/>
      <c r="F31" s="1309" t="s">
        <v>2747</v>
      </c>
      <c r="G31" s="1308"/>
    </row>
    <row r="32" spans="2:9" ht="45.75" customHeight="1" x14ac:dyDescent="0.2">
      <c r="B32" s="287" t="s">
        <v>573</v>
      </c>
      <c r="C32" s="349" t="s">
        <v>2234</v>
      </c>
      <c r="D32" s="1000" t="s">
        <v>1256</v>
      </c>
      <c r="E32" s="1857"/>
      <c r="F32" s="1057" t="s">
        <v>2109</v>
      </c>
      <c r="G32" s="1850"/>
    </row>
    <row r="33" spans="2:7" ht="56.25" customHeight="1" x14ac:dyDescent="0.2">
      <c r="B33" s="287" t="s">
        <v>177</v>
      </c>
      <c r="C33" s="287" t="s">
        <v>1845</v>
      </c>
      <c r="D33" s="1315" t="s">
        <v>1233</v>
      </c>
      <c r="E33" s="1315"/>
      <c r="F33" s="1315" t="s">
        <v>0</v>
      </c>
      <c r="G33" s="1315"/>
    </row>
    <row r="34" spans="2:7" ht="30" customHeight="1" x14ac:dyDescent="0.2">
      <c r="B34" s="1839" t="s">
        <v>1842</v>
      </c>
      <c r="C34" s="1840"/>
      <c r="D34" s="1840"/>
      <c r="E34" s="1840"/>
      <c r="F34" s="1840"/>
      <c r="G34" s="1841"/>
    </row>
    <row r="35" spans="2:7" ht="57.75" customHeight="1" x14ac:dyDescent="0.2">
      <c r="B35" s="849" t="s">
        <v>161</v>
      </c>
      <c r="C35" s="848" t="s">
        <v>3041</v>
      </c>
      <c r="D35" s="1309" t="s">
        <v>2302</v>
      </c>
      <c r="E35" s="1308"/>
      <c r="F35" s="1309" t="s">
        <v>2747</v>
      </c>
      <c r="G35" s="1308"/>
    </row>
    <row r="36" spans="2:7" ht="15.75" customHeight="1" x14ac:dyDescent="0.2">
      <c r="B36" s="849"/>
      <c r="C36" s="848"/>
      <c r="D36" s="1858" t="s">
        <v>2537</v>
      </c>
      <c r="E36" s="1859"/>
      <c r="F36" s="1859"/>
      <c r="G36" s="1860"/>
    </row>
    <row r="37" spans="2:7" ht="62.25" customHeight="1" x14ac:dyDescent="0.2">
      <c r="B37" s="849" t="s">
        <v>181</v>
      </c>
      <c r="C37" s="848" t="s">
        <v>2741</v>
      </c>
      <c r="D37" s="1309" t="s">
        <v>2302</v>
      </c>
      <c r="E37" s="1308"/>
      <c r="F37" s="1309" t="s">
        <v>2747</v>
      </c>
      <c r="G37" s="1308"/>
    </row>
    <row r="38" spans="2:7" ht="45.75" customHeight="1" x14ac:dyDescent="0.2">
      <c r="B38" s="287" t="s">
        <v>573</v>
      </c>
      <c r="C38" s="907" t="s">
        <v>2241</v>
      </c>
      <c r="D38" s="1000" t="s">
        <v>1256</v>
      </c>
      <c r="E38" s="1857"/>
      <c r="F38" s="1057" t="s">
        <v>2109</v>
      </c>
      <c r="G38" s="1850"/>
    </row>
    <row r="39" spans="2:7" ht="45.75" customHeight="1" x14ac:dyDescent="0.2">
      <c r="B39" s="287" t="s">
        <v>185</v>
      </c>
      <c r="C39" s="908"/>
      <c r="D39" s="1000" t="s">
        <v>1256</v>
      </c>
      <c r="E39" s="1857"/>
      <c r="F39" s="1057" t="s">
        <v>2109</v>
      </c>
      <c r="G39" s="1850"/>
    </row>
    <row r="40" spans="2:7" ht="56.25" customHeight="1" x14ac:dyDescent="0.2">
      <c r="B40" s="287" t="s">
        <v>177</v>
      </c>
      <c r="C40" s="287" t="s">
        <v>1845</v>
      </c>
      <c r="D40" s="1315" t="s">
        <v>1233</v>
      </c>
      <c r="E40" s="1315"/>
      <c r="F40" s="1315" t="s">
        <v>0</v>
      </c>
      <c r="G40" s="1315"/>
    </row>
    <row r="41" spans="2:7" ht="30" customHeight="1" x14ac:dyDescent="0.2">
      <c r="B41" s="1839" t="s">
        <v>1843</v>
      </c>
      <c r="C41" s="1840"/>
      <c r="D41" s="1840"/>
      <c r="E41" s="1840"/>
      <c r="F41" s="1840"/>
      <c r="G41" s="1841"/>
    </row>
    <row r="42" spans="2:7" ht="72.75" customHeight="1" x14ac:dyDescent="0.2">
      <c r="B42" s="322" t="s">
        <v>181</v>
      </c>
      <c r="C42" s="848" t="s">
        <v>3042</v>
      </c>
      <c r="D42" s="1057" t="s">
        <v>2302</v>
      </c>
      <c r="E42" s="1850"/>
      <c r="F42" s="1309" t="s">
        <v>2747</v>
      </c>
      <c r="G42" s="1308"/>
    </row>
    <row r="43" spans="2:7" ht="45.75" customHeight="1" x14ac:dyDescent="0.2">
      <c r="B43" s="287" t="s">
        <v>573</v>
      </c>
      <c r="C43" s="907" t="s">
        <v>2241</v>
      </c>
      <c r="D43" s="1000" t="s">
        <v>1256</v>
      </c>
      <c r="E43" s="1857"/>
      <c r="F43" s="1057" t="s">
        <v>2109</v>
      </c>
      <c r="G43" s="1850"/>
    </row>
    <row r="44" spans="2:7" ht="45.75" customHeight="1" x14ac:dyDescent="0.2">
      <c r="B44" s="287" t="s">
        <v>185</v>
      </c>
      <c r="C44" s="908"/>
      <c r="D44" s="1000" t="s">
        <v>1256</v>
      </c>
      <c r="E44" s="1857"/>
      <c r="F44" s="1057" t="s">
        <v>2109</v>
      </c>
      <c r="G44" s="1850"/>
    </row>
    <row r="45" spans="2:7" ht="56.25" customHeight="1" x14ac:dyDescent="0.2">
      <c r="B45" s="287" t="s">
        <v>177</v>
      </c>
      <c r="C45" s="287" t="s">
        <v>1845</v>
      </c>
      <c r="D45" s="1315" t="s">
        <v>1233</v>
      </c>
      <c r="E45" s="1315"/>
      <c r="F45" s="1315" t="s">
        <v>0</v>
      </c>
      <c r="G45" s="1315"/>
    </row>
    <row r="48" spans="2:7" ht="24.95" customHeight="1" x14ac:dyDescent="0.2">
      <c r="B48" s="1805" t="s">
        <v>2340</v>
      </c>
      <c r="C48" s="1806"/>
    </row>
    <row r="49" spans="2:7" ht="36.75" customHeight="1" x14ac:dyDescent="0.2">
      <c r="B49" s="715" t="s">
        <v>1132</v>
      </c>
      <c r="C49" s="1764" t="s">
        <v>2737</v>
      </c>
      <c r="D49" s="1304" t="s">
        <v>1703</v>
      </c>
      <c r="E49" s="1304"/>
      <c r="F49" s="1304" t="s">
        <v>15</v>
      </c>
      <c r="G49" s="1304"/>
    </row>
    <row r="50" spans="2:7" ht="45" x14ac:dyDescent="0.2">
      <c r="B50" s="322" t="s">
        <v>234</v>
      </c>
      <c r="C50" s="1837"/>
      <c r="D50" s="940" t="s">
        <v>545</v>
      </c>
      <c r="E50" s="940"/>
      <c r="F50" s="940" t="s">
        <v>236</v>
      </c>
      <c r="G50" s="940"/>
    </row>
  </sheetData>
  <sheetProtection algorithmName="SHA-512" hashValue="5xFilLMIsYXraHaVbbMGqbIdRW8lXI4aeymJFL+/6uEBEjgF13R/DfvRr4DSw3aXI7glT0hpo3aYDcM2nuPgcg==" saltValue="TNv+5UI8pK019afkPoVs4w==" spinCount="100000" sheet="1" objects="1" scenarios="1"/>
  <mergeCells count="54">
    <mergeCell ref="B28:C28"/>
    <mergeCell ref="D29:E29"/>
    <mergeCell ref="F29:G29"/>
    <mergeCell ref="B30:G30"/>
    <mergeCell ref="B19:C19"/>
    <mergeCell ref="B22:C22"/>
    <mergeCell ref="C43:C44"/>
    <mergeCell ref="B2:F2"/>
    <mergeCell ref="C10:D10"/>
    <mergeCell ref="F10:G10"/>
    <mergeCell ref="C11:D11"/>
    <mergeCell ref="F11:G11"/>
    <mergeCell ref="B8:C8"/>
    <mergeCell ref="E8:F8"/>
    <mergeCell ref="B4:C4"/>
    <mergeCell ref="B15:G15"/>
    <mergeCell ref="B16:F16"/>
    <mergeCell ref="B17:E17"/>
    <mergeCell ref="B18:D18"/>
    <mergeCell ref="D31:E31"/>
    <mergeCell ref="F31:G31"/>
    <mergeCell ref="B26:D26"/>
    <mergeCell ref="D37:E37"/>
    <mergeCell ref="F37:G37"/>
    <mergeCell ref="F50:G50"/>
    <mergeCell ref="C49:C50"/>
    <mergeCell ref="D50:E50"/>
    <mergeCell ref="D45:E45"/>
    <mergeCell ref="F45:G45"/>
    <mergeCell ref="F40:G40"/>
    <mergeCell ref="D42:E42"/>
    <mergeCell ref="C38:C39"/>
    <mergeCell ref="D40:E40"/>
    <mergeCell ref="D44:E44"/>
    <mergeCell ref="F44:G44"/>
    <mergeCell ref="B48:C48"/>
    <mergeCell ref="D43:E43"/>
    <mergeCell ref="F43:G43"/>
    <mergeCell ref="D32:E32"/>
    <mergeCell ref="F32:G32"/>
    <mergeCell ref="D33:E33"/>
    <mergeCell ref="F33:G33"/>
    <mergeCell ref="D49:E49"/>
    <mergeCell ref="F49:G49"/>
    <mergeCell ref="B41:G41"/>
    <mergeCell ref="F42:G42"/>
    <mergeCell ref="B34:G34"/>
    <mergeCell ref="D35:E35"/>
    <mergeCell ref="F35:G35"/>
    <mergeCell ref="D38:E38"/>
    <mergeCell ref="F38:G38"/>
    <mergeCell ref="D39:E39"/>
    <mergeCell ref="F39:G39"/>
    <mergeCell ref="D36:G36"/>
  </mergeCells>
  <hyperlinks>
    <hyperlink ref="B4" location="Inhaltsverzeichnis!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M29"/>
  <sheetViews>
    <sheetView showGridLines="0" showRuler="0" zoomScaleSheetLayoutView="100" workbookViewId="0">
      <pane ySplit="5" topLeftCell="A6" activePane="bottomLeft" state="frozen"/>
      <selection pane="bottomLeft" activeCell="K7" sqref="K7"/>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6.710937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1865" t="s">
        <v>2945</v>
      </c>
      <c r="C2" s="1865"/>
      <c r="D2" s="1865"/>
      <c r="E2" s="1865"/>
      <c r="F2" s="1865"/>
      <c r="G2" s="154"/>
      <c r="H2" s="45"/>
      <c r="I2"/>
    </row>
    <row r="3" spans="1:13" customFormat="1" ht="11.2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s="369" customFormat="1" ht="35.1" customHeight="1" x14ac:dyDescent="0.25">
      <c r="B7" s="1825" t="s">
        <v>1790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98.25" customHeight="1" x14ac:dyDescent="0.2">
      <c r="B11" s="595" t="s">
        <v>2221</v>
      </c>
      <c r="C11" s="1812" t="s">
        <v>3129</v>
      </c>
      <c r="D11" s="1813"/>
      <c r="E11" s="597" t="s">
        <v>2221</v>
      </c>
      <c r="F11" s="1828" t="s">
        <v>108</v>
      </c>
      <c r="G11" s="1815"/>
      <c r="H11" s="302"/>
      <c r="I11" s="303"/>
      <c r="J11" s="295"/>
      <c r="K11" s="295"/>
      <c r="L11" s="295"/>
      <c r="M11" s="295"/>
    </row>
    <row r="12" spans="1:13" ht="96" customHeight="1" x14ac:dyDescent="0.2">
      <c r="B12" s="596" t="s">
        <v>1778</v>
      </c>
      <c r="C12" s="1816" t="s">
        <v>3130</v>
      </c>
      <c r="D12" s="1818"/>
      <c r="E12" s="598" t="s">
        <v>1778</v>
      </c>
      <c r="F12" s="1829" t="s">
        <v>108</v>
      </c>
      <c r="G12" s="1817"/>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44" t="s">
        <v>2236</v>
      </c>
      <c r="C16" s="1832"/>
      <c r="D16" s="1832"/>
      <c r="E16" s="1832"/>
      <c r="F16" s="1832"/>
      <c r="G16" s="1833"/>
      <c r="H16" s="309"/>
    </row>
    <row r="17" spans="2:9" ht="24.95" customHeight="1" x14ac:dyDescent="0.2">
      <c r="B17" s="1844" t="s">
        <v>2231</v>
      </c>
      <c r="C17" s="1832"/>
      <c r="D17" s="1832"/>
      <c r="E17" s="1832"/>
      <c r="F17" s="1833"/>
      <c r="G17" s="602" t="s">
        <v>570</v>
      </c>
      <c r="H17" s="27"/>
    </row>
    <row r="18" spans="2:9" ht="15" customHeight="1" x14ac:dyDescent="0.2">
      <c r="B18" s="1853" t="s">
        <v>24</v>
      </c>
      <c r="C18" s="1810"/>
      <c r="D18" s="1810"/>
      <c r="E18" s="1811"/>
      <c r="F18" s="317" t="s">
        <v>35</v>
      </c>
      <c r="G18" s="312"/>
      <c r="H18" s="27"/>
    </row>
    <row r="19" spans="2:9" ht="24.95" customHeight="1" x14ac:dyDescent="0.2">
      <c r="B19" s="1809" t="s">
        <v>1815</v>
      </c>
      <c r="C19" s="1810"/>
      <c r="D19" s="1811"/>
      <c r="E19" s="601" t="s">
        <v>1816</v>
      </c>
      <c r="F19" s="312"/>
      <c r="G19" s="312"/>
      <c r="H19" s="27"/>
    </row>
    <row r="20" spans="2:9" ht="24.95" customHeight="1" x14ac:dyDescent="0.2">
      <c r="B20" s="1809" t="s">
        <v>2346</v>
      </c>
      <c r="C20" s="1868"/>
      <c r="D20" s="655"/>
      <c r="E20" s="654"/>
      <c r="F20" s="312"/>
      <c r="G20" s="312"/>
      <c r="H20" s="27"/>
    </row>
    <row r="21" spans="2:9" x14ac:dyDescent="0.2">
      <c r="B21" s="27"/>
      <c r="C21" s="27"/>
      <c r="D21" s="27"/>
      <c r="E21" s="27"/>
      <c r="F21" s="27"/>
      <c r="G21" s="27"/>
      <c r="H21" s="27"/>
    </row>
    <row r="22" spans="2:9" ht="24.95" customHeight="1" x14ac:dyDescent="0.2">
      <c r="B22" s="656" t="s">
        <v>2348</v>
      </c>
      <c r="C22" s="312"/>
      <c r="D22" s="312"/>
      <c r="E22" s="1869" t="s">
        <v>2347</v>
      </c>
      <c r="F22" s="1869"/>
      <c r="G22" s="27"/>
      <c r="H22" s="27"/>
    </row>
    <row r="23" spans="2:9" ht="24.95" customHeight="1" x14ac:dyDescent="0.2">
      <c r="B23" s="1797" t="s">
        <v>2342</v>
      </c>
      <c r="C23" s="1864"/>
      <c r="D23" s="312"/>
      <c r="E23" s="27"/>
      <c r="F23" s="27"/>
      <c r="G23" s="27"/>
      <c r="H23" s="27"/>
    </row>
    <row r="24" spans="2:9" x14ac:dyDescent="0.2">
      <c r="B24" s="27"/>
      <c r="C24" s="27"/>
      <c r="D24" s="27"/>
      <c r="E24" s="27"/>
      <c r="F24" s="27"/>
      <c r="G24" s="27"/>
      <c r="H24" s="27"/>
    </row>
    <row r="25" spans="2:9" x14ac:dyDescent="0.2">
      <c r="B25" s="27"/>
      <c r="C25" s="27"/>
      <c r="D25" s="27"/>
      <c r="E25" s="27"/>
      <c r="F25" s="27"/>
      <c r="G25" s="27"/>
      <c r="H25" s="27"/>
    </row>
    <row r="26" spans="2:9" x14ac:dyDescent="0.2">
      <c r="B26" s="27"/>
      <c r="C26" s="27"/>
      <c r="D26" s="27"/>
      <c r="E26" s="27"/>
      <c r="F26" s="27"/>
      <c r="G26" s="27"/>
      <c r="H26" s="27"/>
    </row>
    <row r="27" spans="2:9" x14ac:dyDescent="0.2">
      <c r="B27" s="300" t="s">
        <v>1776</v>
      </c>
    </row>
    <row r="28" spans="2:9" ht="92.25" customHeight="1" x14ac:dyDescent="0.25">
      <c r="B28" s="1789" t="s">
        <v>3105</v>
      </c>
      <c r="C28" s="1461"/>
      <c r="D28" s="1461" t="s">
        <v>3106</v>
      </c>
      <c r="E28" s="1866"/>
      <c r="F28" s="1866"/>
      <c r="G28" s="1867"/>
      <c r="H28" s="484"/>
      <c r="I28"/>
    </row>
    <row r="29" spans="2:9" ht="91.5" customHeight="1" x14ac:dyDescent="0.2">
      <c r="B29" s="1789" t="s">
        <v>3107</v>
      </c>
      <c r="C29" s="1461"/>
      <c r="D29" s="1461" t="s">
        <v>3108</v>
      </c>
      <c r="E29" s="1866"/>
      <c r="F29" s="1866"/>
      <c r="G29" s="1867"/>
    </row>
  </sheetData>
  <sheetProtection algorithmName="SHA-512" hashValue="WwDIrCi6QAbSWb7e81QzwUv6oJYfKCf5bqj0PGPskJe/CPIGxgfZjpS0VwB9qXIiIrckJabn+MRYC3ssJfA+yQ==" saltValue="jk6M0NI61a8V5bABzxN6lQ==" spinCount="100000" sheet="1" objects="1" scenarios="1"/>
  <mergeCells count="20">
    <mergeCell ref="B29:C29"/>
    <mergeCell ref="D29:G29"/>
    <mergeCell ref="B28:C28"/>
    <mergeCell ref="D28:G28"/>
    <mergeCell ref="B16:G16"/>
    <mergeCell ref="B17:F17"/>
    <mergeCell ref="B18:E18"/>
    <mergeCell ref="B19:D19"/>
    <mergeCell ref="B20:C20"/>
    <mergeCell ref="B23:C23"/>
    <mergeCell ref="E22:F22"/>
    <mergeCell ref="B2:F2"/>
    <mergeCell ref="C11:D11"/>
    <mergeCell ref="F11:G11"/>
    <mergeCell ref="C12:D12"/>
    <mergeCell ref="F12:G12"/>
    <mergeCell ref="B7:F7"/>
    <mergeCell ref="B4:C4"/>
    <mergeCell ref="B9:C9"/>
    <mergeCell ref="E9:F9"/>
  </mergeCells>
  <hyperlinks>
    <hyperlink ref="B4" location="Inhaltsverzeichnis!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D53"/>
  <sheetViews>
    <sheetView showGridLines="0" workbookViewId="0">
      <pane ySplit="4" topLeftCell="A41" activePane="bottomLeft" state="frozen"/>
      <selection pane="bottomLeft"/>
    </sheetView>
  </sheetViews>
  <sheetFormatPr baseColWidth="10" defaultColWidth="11.42578125" defaultRowHeight="14.25" x14ac:dyDescent="0.2"/>
  <cols>
    <col min="1" max="1" width="1.7109375" style="31" customWidth="1"/>
    <col min="2" max="2" width="2.7109375" style="31" customWidth="1"/>
    <col min="3" max="3" width="37.28515625" style="31" customWidth="1"/>
    <col min="4" max="4" width="147.140625" style="52" customWidth="1"/>
    <col min="5" max="6" width="11.42578125" style="31"/>
    <col min="7" max="7" width="13" style="31" customWidth="1"/>
    <col min="8" max="16384" width="11.42578125" style="31"/>
  </cols>
  <sheetData>
    <row r="1" spans="1:4" ht="8.25" customHeight="1" x14ac:dyDescent="0.2">
      <c r="A1" s="58"/>
    </row>
    <row r="2" spans="1:4" ht="48.75" customHeight="1" x14ac:dyDescent="0.2">
      <c r="B2" s="887" t="s">
        <v>1553</v>
      </c>
      <c r="C2" s="887"/>
      <c r="D2" s="887"/>
    </row>
    <row r="3" spans="1:4" ht="11.25" customHeight="1" x14ac:dyDescent="0.25">
      <c r="B3" s="43"/>
      <c r="C3" s="42"/>
      <c r="D3" s="53"/>
    </row>
    <row r="4" spans="1:4" ht="30" customHeight="1" x14ac:dyDescent="0.2">
      <c r="B4" s="884" t="s">
        <v>2065</v>
      </c>
      <c r="C4" s="885"/>
      <c r="D4" s="623" t="s">
        <v>2066</v>
      </c>
    </row>
    <row r="5" spans="1:4" ht="30" customHeight="1" x14ac:dyDescent="0.2">
      <c r="B5" s="634"/>
      <c r="C5" s="633" t="s">
        <v>227</v>
      </c>
      <c r="D5" s="644" t="s">
        <v>2296</v>
      </c>
    </row>
    <row r="6" spans="1:4" ht="30" customHeight="1" x14ac:dyDescent="0.2">
      <c r="B6" s="72"/>
      <c r="C6" s="74" t="s">
        <v>521</v>
      </c>
      <c r="D6" s="75" t="s">
        <v>2080</v>
      </c>
    </row>
    <row r="7" spans="1:4" ht="30" customHeight="1" x14ac:dyDescent="0.2">
      <c r="B7" s="72"/>
      <c r="C7" s="74" t="s">
        <v>520</v>
      </c>
      <c r="D7" s="639" t="s">
        <v>2325</v>
      </c>
    </row>
    <row r="8" spans="1:4" ht="30" customHeight="1" x14ac:dyDescent="0.2">
      <c r="B8" s="72"/>
      <c r="C8" s="74" t="s">
        <v>519</v>
      </c>
      <c r="D8" s="75" t="s">
        <v>2081</v>
      </c>
    </row>
    <row r="9" spans="1:4" ht="30" customHeight="1" x14ac:dyDescent="0.2">
      <c r="B9" s="269"/>
      <c r="C9" s="74" t="s">
        <v>1274</v>
      </c>
      <c r="D9" s="270" t="s">
        <v>2082</v>
      </c>
    </row>
    <row r="10" spans="1:4" ht="30" customHeight="1" x14ac:dyDescent="0.2">
      <c r="B10" s="634"/>
      <c r="C10" s="74" t="s">
        <v>1208</v>
      </c>
      <c r="D10" s="665" t="s">
        <v>2391</v>
      </c>
    </row>
    <row r="11" spans="1:4" ht="30" customHeight="1" x14ac:dyDescent="0.2">
      <c r="B11" s="669"/>
      <c r="C11" s="674" t="s">
        <v>1311</v>
      </c>
      <c r="D11" s="675" t="s">
        <v>2328</v>
      </c>
    </row>
    <row r="12" spans="1:4" ht="30" customHeight="1" x14ac:dyDescent="0.2">
      <c r="B12" s="72"/>
      <c r="C12" s="74" t="s">
        <v>567</v>
      </c>
      <c r="D12" s="664" t="s">
        <v>2384</v>
      </c>
    </row>
    <row r="13" spans="1:4" ht="30" customHeight="1" x14ac:dyDescent="0.2">
      <c r="B13" s="72"/>
      <c r="C13" s="74" t="s">
        <v>568</v>
      </c>
      <c r="D13" s="270" t="s">
        <v>2067</v>
      </c>
    </row>
    <row r="14" spans="1:4" ht="30" customHeight="1" x14ac:dyDescent="0.2">
      <c r="B14" s="72"/>
      <c r="C14" s="74" t="s">
        <v>569</v>
      </c>
      <c r="D14" s="652" t="s">
        <v>2324</v>
      </c>
    </row>
    <row r="15" spans="1:4" ht="30" customHeight="1" x14ac:dyDescent="0.2">
      <c r="B15" s="669"/>
      <c r="C15" s="667" t="s">
        <v>2365</v>
      </c>
      <c r="D15" s="670" t="s">
        <v>2399</v>
      </c>
    </row>
    <row r="16" spans="1:4" ht="30" customHeight="1" x14ac:dyDescent="0.2">
      <c r="B16" s="72"/>
      <c r="C16" s="74" t="s">
        <v>2366</v>
      </c>
      <c r="D16" s="666" t="s">
        <v>2400</v>
      </c>
    </row>
    <row r="17" spans="2:4" ht="30" customHeight="1" x14ac:dyDescent="0.2">
      <c r="B17" s="669"/>
      <c r="C17" s="667" t="s">
        <v>2367</v>
      </c>
      <c r="D17" s="670" t="s">
        <v>2401</v>
      </c>
    </row>
    <row r="18" spans="2:4" ht="30" customHeight="1" x14ac:dyDescent="0.2">
      <c r="B18" s="669"/>
      <c r="C18" s="667" t="s">
        <v>2368</v>
      </c>
      <c r="D18" s="670" t="s">
        <v>2402</v>
      </c>
    </row>
    <row r="19" spans="2:4" ht="30" customHeight="1" x14ac:dyDescent="0.2">
      <c r="B19" s="669"/>
      <c r="C19" s="667" t="s">
        <v>2369</v>
      </c>
      <c r="D19" s="670" t="s">
        <v>2403</v>
      </c>
    </row>
    <row r="20" spans="2:4" ht="30" customHeight="1" x14ac:dyDescent="0.2">
      <c r="B20" s="72"/>
      <c r="C20" s="637" t="s">
        <v>2427</v>
      </c>
      <c r="D20" s="666" t="s">
        <v>2404</v>
      </c>
    </row>
    <row r="21" spans="2:4" ht="30" customHeight="1" x14ac:dyDescent="0.2">
      <c r="B21" s="72"/>
      <c r="C21" s="637" t="s">
        <v>2426</v>
      </c>
      <c r="D21" s="270" t="s">
        <v>2068</v>
      </c>
    </row>
    <row r="22" spans="2:4" ht="30" customHeight="1" x14ac:dyDescent="0.2">
      <c r="B22" s="72"/>
      <c r="C22" s="637" t="s">
        <v>2425</v>
      </c>
      <c r="D22" s="469" t="s">
        <v>2069</v>
      </c>
    </row>
    <row r="23" spans="2:4" ht="30" customHeight="1" x14ac:dyDescent="0.2">
      <c r="B23" s="72"/>
      <c r="C23" s="637" t="s">
        <v>2424</v>
      </c>
      <c r="D23" s="270" t="s">
        <v>2070</v>
      </c>
    </row>
    <row r="24" spans="2:4" ht="30" customHeight="1" x14ac:dyDescent="0.2">
      <c r="B24" s="72"/>
      <c r="C24" s="637" t="s">
        <v>2423</v>
      </c>
      <c r="D24" s="469" t="s">
        <v>2071</v>
      </c>
    </row>
    <row r="25" spans="2:4" ht="30" customHeight="1" x14ac:dyDescent="0.2">
      <c r="B25" s="72"/>
      <c r="C25" s="637" t="s">
        <v>2422</v>
      </c>
      <c r="D25" s="469" t="s">
        <v>2072</v>
      </c>
    </row>
    <row r="26" spans="2:4" ht="30" customHeight="1" x14ac:dyDescent="0.2">
      <c r="B26" s="72"/>
      <c r="C26" s="637" t="s">
        <v>2421</v>
      </c>
      <c r="D26" s="469" t="s">
        <v>2073</v>
      </c>
    </row>
    <row r="27" spans="2:4" ht="30" customHeight="1" x14ac:dyDescent="0.2">
      <c r="B27" s="72"/>
      <c r="C27" s="637" t="s">
        <v>2420</v>
      </c>
      <c r="D27" s="469" t="s">
        <v>2074</v>
      </c>
    </row>
    <row r="28" spans="2:4" ht="30" customHeight="1" x14ac:dyDescent="0.2">
      <c r="B28" s="72"/>
      <c r="C28" s="637" t="s">
        <v>2419</v>
      </c>
      <c r="D28" s="270" t="s">
        <v>2075</v>
      </c>
    </row>
    <row r="29" spans="2:4" ht="30" customHeight="1" x14ac:dyDescent="0.2">
      <c r="B29" s="72"/>
      <c r="C29" s="637" t="s">
        <v>2418</v>
      </c>
      <c r="D29" s="651" t="s">
        <v>2314</v>
      </c>
    </row>
    <row r="30" spans="2:4" ht="30" customHeight="1" x14ac:dyDescent="0.2">
      <c r="B30" s="72"/>
      <c r="C30" s="637" t="s">
        <v>2417</v>
      </c>
      <c r="D30" s="469" t="s">
        <v>2298</v>
      </c>
    </row>
    <row r="31" spans="2:4" ht="30" customHeight="1" x14ac:dyDescent="0.2">
      <c r="B31" s="72"/>
      <c r="C31" s="637" t="s">
        <v>2416</v>
      </c>
      <c r="D31" s="469" t="s">
        <v>2076</v>
      </c>
    </row>
    <row r="32" spans="2:4" ht="30" customHeight="1" x14ac:dyDescent="0.2">
      <c r="B32" s="669"/>
      <c r="C32" s="667" t="s">
        <v>2412</v>
      </c>
      <c r="D32" s="668" t="s">
        <v>2387</v>
      </c>
    </row>
    <row r="33" spans="2:4" ht="30" customHeight="1" x14ac:dyDescent="0.2">
      <c r="B33" s="669"/>
      <c r="C33" s="667" t="s">
        <v>2411</v>
      </c>
      <c r="D33" s="668" t="s">
        <v>2388</v>
      </c>
    </row>
    <row r="34" spans="2:4" ht="30" customHeight="1" x14ac:dyDescent="0.2">
      <c r="B34" s="669"/>
      <c r="C34" s="667" t="s">
        <v>2409</v>
      </c>
      <c r="D34" s="668" t="s">
        <v>2428</v>
      </c>
    </row>
    <row r="35" spans="2:4" ht="30" customHeight="1" x14ac:dyDescent="0.2">
      <c r="B35" s="669"/>
      <c r="C35" s="667" t="s">
        <v>2410</v>
      </c>
      <c r="D35" s="668" t="s">
        <v>2429</v>
      </c>
    </row>
    <row r="36" spans="2:4" ht="30" customHeight="1" x14ac:dyDescent="0.2">
      <c r="B36" s="72"/>
      <c r="C36" s="637" t="s">
        <v>2415</v>
      </c>
      <c r="D36" s="469" t="s">
        <v>2077</v>
      </c>
    </row>
    <row r="37" spans="2:4" ht="30" customHeight="1" x14ac:dyDescent="0.2">
      <c r="B37" s="72"/>
      <c r="C37" s="637" t="s">
        <v>2414</v>
      </c>
      <c r="D37" s="469" t="s">
        <v>2078</v>
      </c>
    </row>
    <row r="38" spans="2:4" ht="30" customHeight="1" x14ac:dyDescent="0.2">
      <c r="B38" s="72"/>
      <c r="C38" s="637" t="s">
        <v>2413</v>
      </c>
      <c r="D38" s="469" t="s">
        <v>2079</v>
      </c>
    </row>
    <row r="39" spans="2:4" ht="30" customHeight="1" x14ac:dyDescent="0.2">
      <c r="B39" s="669"/>
      <c r="C39" s="667" t="s">
        <v>2436</v>
      </c>
      <c r="D39" s="668" t="s">
        <v>2437</v>
      </c>
    </row>
    <row r="40" spans="2:4" ht="30" customHeight="1" x14ac:dyDescent="0.2">
      <c r="B40" s="72"/>
      <c r="C40" s="637" t="s">
        <v>1426</v>
      </c>
      <c r="D40" s="638" t="s">
        <v>2322</v>
      </c>
    </row>
    <row r="41" spans="2:4" ht="30" customHeight="1" x14ac:dyDescent="0.2">
      <c r="B41" s="634"/>
      <c r="C41" s="637" t="s">
        <v>1358</v>
      </c>
      <c r="D41" s="638" t="s">
        <v>2119</v>
      </c>
    </row>
    <row r="42" spans="2:4" ht="30" customHeight="1" x14ac:dyDescent="0.2">
      <c r="B42" s="72"/>
      <c r="C42" s="74" t="s">
        <v>1262</v>
      </c>
      <c r="D42" s="75" t="s">
        <v>2083</v>
      </c>
    </row>
    <row r="43" spans="2:4" ht="30" customHeight="1" x14ac:dyDescent="0.2">
      <c r="B43" s="634"/>
      <c r="C43" s="633" t="s">
        <v>1264</v>
      </c>
      <c r="D43" s="639" t="s">
        <v>2126</v>
      </c>
    </row>
    <row r="44" spans="2:4" ht="30" customHeight="1" x14ac:dyDescent="0.2">
      <c r="B44" s="681"/>
      <c r="C44" s="674" t="s">
        <v>1427</v>
      </c>
      <c r="D44" s="682" t="s">
        <v>2084</v>
      </c>
    </row>
    <row r="45" spans="2:4" ht="30" customHeight="1" x14ac:dyDescent="0.2">
      <c r="B45" s="72"/>
      <c r="C45" s="311" t="s">
        <v>1359</v>
      </c>
      <c r="D45" s="75" t="s">
        <v>2085</v>
      </c>
    </row>
    <row r="46" spans="2:4" ht="30" customHeight="1" x14ac:dyDescent="0.2">
      <c r="B46" s="72"/>
      <c r="C46" s="311" t="s">
        <v>1360</v>
      </c>
      <c r="D46" s="75" t="s">
        <v>2086</v>
      </c>
    </row>
    <row r="47" spans="2:4" ht="30" customHeight="1" x14ac:dyDescent="0.2">
      <c r="B47" s="72"/>
      <c r="C47" s="311" t="s">
        <v>2087</v>
      </c>
      <c r="D47" s="75" t="s">
        <v>2323</v>
      </c>
    </row>
    <row r="49" spans="2:4" ht="30" customHeight="1" x14ac:dyDescent="0.2">
      <c r="B49" s="879" t="s">
        <v>2089</v>
      </c>
      <c r="C49" s="881"/>
      <c r="D49" s="886"/>
    </row>
    <row r="50" spans="2:4" ht="30" customHeight="1" x14ac:dyDescent="0.2">
      <c r="B50" s="72"/>
      <c r="C50" s="74" t="s">
        <v>87</v>
      </c>
      <c r="D50" s="159" t="s">
        <v>2088</v>
      </c>
    </row>
    <row r="51" spans="2:4" s="398" customFormat="1" ht="30" customHeight="1" x14ac:dyDescent="0.2">
      <c r="B51" s="678"/>
      <c r="C51" s="679" t="s">
        <v>1163</v>
      </c>
      <c r="D51" s="680" t="s">
        <v>2496</v>
      </c>
    </row>
    <row r="53" spans="2:4" ht="30" customHeight="1" x14ac:dyDescent="0.2">
      <c r="B53" s="882" t="s">
        <v>2128</v>
      </c>
      <c r="C53" s="883"/>
      <c r="D53" s="883"/>
    </row>
  </sheetData>
  <sheetProtection password="CA09" sheet="1" selectLockedCells="1"/>
  <mergeCells count="4">
    <mergeCell ref="B4:C4"/>
    <mergeCell ref="B49:D49"/>
    <mergeCell ref="B2:D2"/>
    <mergeCell ref="B53:D53"/>
  </mergeCells>
  <hyperlinks>
    <hyperlink ref="C7" location="Primärfallarten!A1" display="Primärfallarten" xr:uid="{00000000-0004-0000-0000-000000000000}"/>
    <hyperlink ref="C5" location="'Datenfelder-XML'!A1" display="Datenfelder-XML" xr:uid="{00000000-0004-0000-0000-000001000000}"/>
    <hyperlink ref="C6" location="Strukturval.!A1" display="Strukturval. " xr:uid="{00000000-0004-0000-0000-000002000000}"/>
    <hyperlink ref="C8" location="Gesamtbetracht.!A1" display="Gesamtbetracht" xr:uid="{00000000-0004-0000-0000-000003000000}"/>
    <hyperlink ref="C10" location="KB_Basisdaten!A1" display="KB_Basisdaten" xr:uid="{00000000-0004-0000-0000-000004000000}"/>
    <hyperlink ref="C12" location="'KB-1 (Postop. Fallbespr.)'!A1" display="KB-1 (Postop. Fallbespr.)" xr:uid="{00000000-0004-0000-0000-000005000000}"/>
    <hyperlink ref="C13" location="'KB-2 (Präth. Fallbespr.)'!A1" display="KB-2 (Präth. Fallbespr.)" xr:uid="{00000000-0004-0000-0000-000006000000}"/>
    <hyperlink ref="C43" location="EQ_Ausprägungen!A1" display="EQ_Ausprägungen" xr:uid="{00000000-0004-0000-0000-000007000000}"/>
    <hyperlink ref="C41" location="'Kategorisierung EQ'!A1" display="Kategorisierung EQ" xr:uid="{00000000-0004-0000-0000-000008000000}"/>
    <hyperlink ref="C11" location="Auffälligkeiten!A1" display="Auffälligkeiten" xr:uid="{00000000-0004-0000-0000-000009000000}"/>
    <hyperlink ref="C14" location="'KB-3 (Fallbespr. Rez.|Metas.)'!A1" display="KB-3 (Fallbespr. Rez./Metas.)" xr:uid="{00000000-0004-0000-0000-00000A000000}"/>
    <hyperlink ref="C20" location="'KB-9 (First-line-Ther.)'!A1" display="KB-9 (First-line-Ther.) - früher KB-11" xr:uid="{00000000-0004-0000-0000-00000B000000}"/>
    <hyperlink ref="C21" location="'KB-10 (Psychoonko.)'!A1" display="KB-10 (Psychoonko.) - früher KB-12" xr:uid="{00000000-0004-0000-0000-00000C000000}"/>
    <hyperlink ref="C23" location="'KB-11 (Sozialdienst)'!A1" display="KB-11 (Sozialdienst) - früher KB-13" xr:uid="{00000000-0004-0000-0000-00000D000000}"/>
    <hyperlink ref="C25" location="'KB-12 (Studien)'!A1" display="KB-12 (Studien) - früher KB-14" xr:uid="{00000000-0004-0000-0000-00000E000000}"/>
    <hyperlink ref="C27" location="'KB-13 (histo. Sich.)'!A1" display="KB-13 (histo. Sich.) - früher KB-15" xr:uid="{00000000-0004-0000-0000-00000F000000}"/>
    <hyperlink ref="C28" location="'KB-14 (Primärfälle)'!A1" display="KB-14 (Primärfälle) - früher KB-16" xr:uid="{00000000-0004-0000-0000-000010000000}"/>
    <hyperlink ref="C30" location="'KB-16 (BET bei pT1)'!A1" display="KB-16 (BET bei pT1) - früher KB-18" xr:uid="{00000000-0004-0000-0000-000011000000}"/>
    <hyperlink ref="C31" location="'KB-17 (Mastektomien)'!A1" display="KB-17 (Mastektomien) - früher KB-19" xr:uid="{00000000-0004-0000-0000-000012000000}"/>
    <hyperlink ref="C32" location="'KB-18 (LK-Entf.)'!A1" display="KB-18 (LK-Entf.) - früher KB-20" xr:uid="{00000000-0004-0000-0000-000013000000}"/>
    <hyperlink ref="C33" location="'KB-19 (Nodalstatus)'!A1" display="KB-19 (Nodalstatus) - früher KB-21" xr:uid="{00000000-0004-0000-0000-000014000000}"/>
    <hyperlink ref="C34" location="'KB-20a (SLNE)'!A1" display="KB-20a (SLNE)" xr:uid="{00000000-0004-0000-0000-000015000000}"/>
    <hyperlink ref="C36" location="'KB-21 (Drathmark.)'!A1" display="KB-21 (Drathmark.)  - früher KB-23" xr:uid="{00000000-0004-0000-0000-000016000000}"/>
    <hyperlink ref="C38" location="'KB-22 (Revisionsop.)'!A1" display="KB-22 (Revisionsop)  - früher KB-24" xr:uid="{00000000-0004-0000-0000-000017000000}"/>
    <hyperlink ref="C50" location="Länderkennung!A1" display="Länderkennung" xr:uid="{00000000-0004-0000-0000-000018000000}"/>
    <hyperlink ref="C51" location="Morphologie!A1" display="Morphologie" xr:uid="{00000000-0004-0000-0000-000019000000}"/>
    <hyperlink ref="C42" location="EQ_Basisdaten!A1" display="EQ_Basisdaten" xr:uid="{00000000-0004-0000-0000-00001A000000}"/>
    <hyperlink ref="C45" location="'Kaplan-Meier (DFS)'!A1" display="Kaplan-Meier (DFS)" xr:uid="{00000000-0004-0000-0000-00001B000000}"/>
    <hyperlink ref="C9" location="Filter!A1" display="Filter" xr:uid="{00000000-0004-0000-0000-00001C000000}"/>
    <hyperlink ref="C37" location="'KB-21b (Drathmark.)'!A1" display="KB-21b (Drathmark.)  - früher KB-23b" xr:uid="{00000000-0004-0000-0000-00001D000000}"/>
    <hyperlink ref="C46" location="'Kaplan-Meier (OAS)'!A1" display="Kaplan-Meier (OAS)" xr:uid="{00000000-0004-0000-0000-00001E000000}"/>
    <hyperlink ref="C44" location="'KM Filter'!A1" display="KM Filter" xr:uid="{00000000-0004-0000-0000-00001F000000}"/>
    <hyperlink ref="C47" location="Patientenprofil!A1" display="Patientenprofil" xr:uid="{00000000-0004-0000-0000-000020000000}"/>
    <hyperlink ref="C29" location="'KB-15 (Anzahl Eingriffe R0)'!A1" display="KB-15 (Anzahl Eingriffe R0) - früher KB-17" xr:uid="{00000000-0004-0000-0000-000021000000}"/>
    <hyperlink ref="C19" location="'KB-8 (Trastuzumab)'!A1" display="KB-8 (Trastuzumab)" xr:uid="{00000000-0004-0000-0000-000024000000}"/>
    <hyperlink ref="C22" location="'KB-10b (Psychoonko.)'!A1" display="KB-10b (Psychoonko.) - früher KB-12b" xr:uid="{00000000-0004-0000-0000-000025000000}"/>
    <hyperlink ref="C24" location="'KB-11b (Sozialdienst)'!A1" display="KB-11b (Sozialdienst) - früher KB-13b" xr:uid="{00000000-0004-0000-0000-000026000000}"/>
    <hyperlink ref="C26" location="'KB-12b (Studien)'!A1" display="KB-12b (Studien) - früher KB-14b" xr:uid="{00000000-0004-0000-0000-000027000000}"/>
    <hyperlink ref="C40" location="'KB-Farblegende'!A1" display="KB-Farblegende" xr:uid="{00000000-0004-0000-0000-00002A000000}"/>
    <hyperlink ref="C35" location="'KB-20b (SLNE)'!A1" display="KB-20b (SLNE)" xr:uid="{B37BEAF4-22B3-440E-9829-8CDFD5DD8F57}"/>
    <hyperlink ref="C39" location="'KB-23 (Lymphabflussgebiet)'!A1" display="KB-23 (Lymphabflussgebiet)" xr:uid="{1F88D8A9-08B6-44A7-BDDF-DCA8C9120554}"/>
    <hyperlink ref="C15" location="'KB-4 (Rad. Invasiv)'!A1" display="KB 4 Rad. Invasiv)" xr:uid="{7DB58F17-32DD-4ED2-B8FB-1452C52C8D78}"/>
    <hyperlink ref="C16" location="'KB-5 (Rad. DCIS)'!A1" display="KB-5 (Rad. DCIS)" xr:uid="{5EC785DF-7E8B-4F90-AFF6-DF04F0328264}"/>
    <hyperlink ref="C17" location="'KB-6 (Chem. N+)'!A1" display="KB-6 (Chem. N+)" xr:uid="{7686F88A-28BA-4FB4-B3F1-6A72661BF969}"/>
    <hyperlink ref="C18" location="'KB-7 (Endokrine)'!A1" display="KB-7 (Endok.)" xr:uid="{A95A6F7F-FF00-42FF-9454-7B77DCE42ED8}"/>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9"/>
  <dimension ref="A1:M24"/>
  <sheetViews>
    <sheetView showGridLines="0" showRuler="0" zoomScaleSheetLayoutView="100" workbookViewId="0">
      <pane ySplit="5" topLeftCell="A6" activePane="bottomLeft" state="frozen"/>
      <selection pane="bottomLeft" activeCell="K7" sqref="K7"/>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2927</v>
      </c>
      <c r="C2" s="887"/>
      <c r="D2" s="887"/>
      <c r="E2" s="887"/>
      <c r="F2" s="887"/>
      <c r="G2" s="154"/>
      <c r="H2" s="45"/>
      <c r="I2"/>
    </row>
    <row r="3" spans="1:13" customFormat="1" ht="9.7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s="369" customFormat="1" ht="35.1" customHeight="1" x14ac:dyDescent="0.25">
      <c r="B7" s="1825" t="s">
        <v>1790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102" customHeight="1" x14ac:dyDescent="0.2">
      <c r="B11" s="595" t="s">
        <v>2221</v>
      </c>
      <c r="C11" s="1816" t="s">
        <v>3131</v>
      </c>
      <c r="D11" s="1818"/>
      <c r="E11" s="597" t="s">
        <v>2221</v>
      </c>
      <c r="F11" s="1828" t="s">
        <v>108</v>
      </c>
      <c r="G11" s="1815"/>
      <c r="H11" s="302"/>
      <c r="I11" s="303"/>
      <c r="J11" s="295"/>
      <c r="K11" s="295"/>
      <c r="L11" s="295"/>
      <c r="M11" s="295"/>
    </row>
    <row r="12" spans="1:13" ht="134.25" customHeight="1" x14ac:dyDescent="0.2">
      <c r="B12" s="596" t="s">
        <v>1778</v>
      </c>
      <c r="C12" s="1816" t="s">
        <v>3132</v>
      </c>
      <c r="D12" s="1818"/>
      <c r="E12" s="598" t="s">
        <v>1778</v>
      </c>
      <c r="F12" s="1829" t="s">
        <v>108</v>
      </c>
      <c r="G12" s="1817"/>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44" t="s">
        <v>3133</v>
      </c>
      <c r="C16" s="1832"/>
      <c r="D16" s="1832"/>
      <c r="E16" s="1832"/>
      <c r="F16" s="1832"/>
      <c r="G16" s="1833"/>
      <c r="H16" s="309"/>
    </row>
    <row r="17" spans="2:8" ht="15" customHeight="1" x14ac:dyDescent="0.2">
      <c r="B17" s="1831" t="s">
        <v>35</v>
      </c>
      <c r="C17" s="1832"/>
      <c r="D17" s="1832"/>
      <c r="E17" s="1832"/>
      <c r="F17" s="1833"/>
      <c r="G17" s="385" t="s">
        <v>24</v>
      </c>
      <c r="H17" s="27"/>
    </row>
    <row r="18" spans="2:8" ht="24.95" customHeight="1" x14ac:dyDescent="0.2">
      <c r="B18" s="1844" t="s">
        <v>2237</v>
      </c>
      <c r="C18" s="1832"/>
      <c r="D18" s="1832"/>
      <c r="E18" s="1833"/>
      <c r="F18" s="604"/>
      <c r="G18" s="303"/>
      <c r="H18" s="27"/>
    </row>
    <row r="19" spans="2:8" x14ac:dyDescent="0.2">
      <c r="B19" s="54"/>
      <c r="C19" s="54"/>
      <c r="D19" s="54"/>
      <c r="E19" s="54"/>
      <c r="F19" s="54"/>
      <c r="G19" s="54"/>
      <c r="H19" s="27"/>
    </row>
    <row r="20" spans="2:8" ht="27" customHeight="1" x14ac:dyDescent="0.2">
      <c r="B20" s="1854" t="s">
        <v>2752</v>
      </c>
      <c r="C20" s="1854"/>
      <c r="D20" s="1854"/>
      <c r="E20" s="54"/>
      <c r="F20" s="54"/>
      <c r="G20" s="54"/>
      <c r="H20" s="27"/>
    </row>
    <row r="21" spans="2:8" ht="24.95" customHeight="1" x14ac:dyDescent="0.2">
      <c r="B21" s="1870" t="s">
        <v>2349</v>
      </c>
      <c r="C21" s="1871"/>
      <c r="D21" s="1871"/>
      <c r="E21" s="1871"/>
      <c r="F21" s="54"/>
      <c r="G21" s="54"/>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sheetData>
  <sheetProtection algorithmName="SHA-512" hashValue="sd+aRwmmTY0tac/LjTSPy4Hn6r+dH0cO56g7pX7WDT7fUsjoWYR4nH4iQw3Bs/R6ZVXePy0DtT438imc1OT6GQ==" saltValue="/VTRB3tr8A2QJIWFjJ9iDA==" spinCount="100000" sheet="1" objects="1" scenarios="1"/>
  <mergeCells count="14">
    <mergeCell ref="C12:D12"/>
    <mergeCell ref="F12:G12"/>
    <mergeCell ref="B2:F2"/>
    <mergeCell ref="B7:F7"/>
    <mergeCell ref="C11:D11"/>
    <mergeCell ref="F11:G11"/>
    <mergeCell ref="B4:C4"/>
    <mergeCell ref="B9:C9"/>
    <mergeCell ref="E9:F9"/>
    <mergeCell ref="B21:E21"/>
    <mergeCell ref="B20:D20"/>
    <mergeCell ref="B16:G16"/>
    <mergeCell ref="B17:F17"/>
    <mergeCell ref="B18:E18"/>
  </mergeCells>
  <hyperlinks>
    <hyperlink ref="B4" location="Inhaltsverzeichnis!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30"/>
  <dimension ref="A1:M30"/>
  <sheetViews>
    <sheetView showGridLines="0" showRuler="0" zoomScaleSheetLayoutView="100" workbookViewId="0">
      <pane ySplit="5" topLeftCell="A6" activePane="bottomLeft" state="frozen"/>
      <selection pane="bottomLeft" activeCell="N18" sqref="N18"/>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2928</v>
      </c>
      <c r="C2" s="887"/>
      <c r="D2" s="887"/>
      <c r="E2" s="887"/>
      <c r="F2" s="887"/>
      <c r="G2" s="593"/>
      <c r="H2" s="45"/>
      <c r="I2"/>
    </row>
    <row r="3" spans="1:13" customFormat="1" ht="11.2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35.1" customHeight="1" x14ac:dyDescent="0.2">
      <c r="B7" s="1825" t="s">
        <v>1850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105.75" customHeight="1" x14ac:dyDescent="0.2">
      <c r="B11" s="595" t="s">
        <v>2221</v>
      </c>
      <c r="C11" s="1816" t="s">
        <v>3134</v>
      </c>
      <c r="D11" s="1818"/>
      <c r="E11" s="597" t="s">
        <v>2221</v>
      </c>
      <c r="F11" s="1828" t="s">
        <v>2753</v>
      </c>
      <c r="G11" s="1815"/>
      <c r="H11" s="302"/>
      <c r="I11" s="303"/>
      <c r="J11" s="295"/>
      <c r="K11" s="295"/>
      <c r="L11" s="295"/>
      <c r="M11" s="295"/>
    </row>
    <row r="12" spans="1:13" ht="133.5" customHeight="1" x14ac:dyDescent="0.2">
      <c r="B12" s="596" t="s">
        <v>1778</v>
      </c>
      <c r="C12" s="1816" t="s">
        <v>3135</v>
      </c>
      <c r="D12" s="1818"/>
      <c r="E12" s="598" t="s">
        <v>1778</v>
      </c>
      <c r="F12" s="1829" t="s">
        <v>1848</v>
      </c>
      <c r="G12" s="1817"/>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09" t="s">
        <v>1764</v>
      </c>
      <c r="C16" s="1810"/>
      <c r="D16" s="1810"/>
      <c r="E16" s="1810"/>
      <c r="F16" s="1810"/>
      <c r="G16" s="1811"/>
      <c r="H16" s="309"/>
    </row>
    <row r="17" spans="2:9" x14ac:dyDescent="0.2">
      <c r="B17" s="27"/>
      <c r="C17" s="27"/>
      <c r="D17" s="27"/>
      <c r="E17" s="27"/>
      <c r="F17" s="27"/>
      <c r="G17" s="27"/>
      <c r="H17" s="27"/>
    </row>
    <row r="18" spans="2:9" ht="24.95" customHeight="1" x14ac:dyDescent="0.2">
      <c r="B18" s="1872" t="s">
        <v>2752</v>
      </c>
      <c r="C18" s="1872"/>
      <c r="D18" s="1872"/>
      <c r="E18" s="27"/>
      <c r="F18" s="27"/>
      <c r="G18" s="27"/>
      <c r="H18" s="27"/>
    </row>
    <row r="19" spans="2:9" ht="24.95" customHeight="1" x14ac:dyDescent="0.2">
      <c r="B19" s="1797" t="s">
        <v>2999</v>
      </c>
      <c r="C19" s="1798"/>
      <c r="D19" s="1798"/>
      <c r="E19" s="1798"/>
      <c r="F19" s="1798"/>
      <c r="G19" s="1799"/>
      <c r="H19" s="27"/>
    </row>
    <row r="20" spans="2:9" x14ac:dyDescent="0.2">
      <c r="B20" s="27"/>
      <c r="C20" s="27"/>
      <c r="D20" s="27"/>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ht="35.1" customHeight="1" x14ac:dyDescent="0.25">
      <c r="B23" s="1807" t="s">
        <v>1780</v>
      </c>
      <c r="C23" s="1808"/>
      <c r="D23" s="1808"/>
    </row>
    <row r="25" spans="2:9" ht="24.95" customHeight="1" x14ac:dyDescent="0.2">
      <c r="B25" s="1805" t="s">
        <v>2350</v>
      </c>
      <c r="C25" s="1805"/>
    </row>
    <row r="26" spans="2:9" ht="24" customHeight="1" x14ac:dyDescent="0.25">
      <c r="B26" s="299" t="s">
        <v>1772</v>
      </c>
      <c r="C26" s="299" t="s">
        <v>1773</v>
      </c>
      <c r="D26" s="1800" t="s">
        <v>1774</v>
      </c>
      <c r="E26" s="1801"/>
      <c r="F26" s="1800" t="s">
        <v>1775</v>
      </c>
      <c r="G26" s="1801"/>
      <c r="H26" s="308"/>
      <c r="I26"/>
    </row>
    <row r="27" spans="2:9" ht="24" customHeight="1" x14ac:dyDescent="0.2">
      <c r="B27" s="1873" t="s">
        <v>1846</v>
      </c>
      <c r="C27" s="1874"/>
      <c r="D27" s="1874"/>
      <c r="E27" s="1874"/>
      <c r="F27" s="1874"/>
      <c r="G27" s="1875"/>
    </row>
    <row r="29" spans="2:9" ht="24.95" customHeight="1" x14ac:dyDescent="0.2">
      <c r="B29" s="1805" t="s">
        <v>2351</v>
      </c>
      <c r="C29" s="1806"/>
    </row>
    <row r="30" spans="2:9" ht="61.5" customHeight="1" x14ac:dyDescent="0.2">
      <c r="B30" s="228" t="s">
        <v>207</v>
      </c>
      <c r="C30" s="228" t="s">
        <v>1847</v>
      </c>
      <c r="D30" s="1315" t="s">
        <v>1331</v>
      </c>
      <c r="E30" s="1315"/>
      <c r="F30" s="1315" t="s">
        <v>15</v>
      </c>
      <c r="G30" s="1315"/>
    </row>
  </sheetData>
  <sheetProtection algorithmName="SHA-512" hashValue="oPBlFBEc6zc1BzJKZhLJv5eli/nbm+yySsI2tlgugLcVkZCOn0FTiHH8h89bEQt5JmlwRunDhTdgHkWZeA7Mgw==" saltValue="/jvv9DppnXh0e2FTPK5Vgg==" spinCount="100000" sheet="1" objects="1" scenarios="1"/>
  <mergeCells count="20">
    <mergeCell ref="D30:E30"/>
    <mergeCell ref="F30:G30"/>
    <mergeCell ref="D26:E26"/>
    <mergeCell ref="F26:G26"/>
    <mergeCell ref="B27:G27"/>
    <mergeCell ref="B2:F2"/>
    <mergeCell ref="B7:F7"/>
    <mergeCell ref="C11:D11"/>
    <mergeCell ref="F11:G11"/>
    <mergeCell ref="C12:D12"/>
    <mergeCell ref="F12:G12"/>
    <mergeCell ref="B4:C4"/>
    <mergeCell ref="B23:D23"/>
    <mergeCell ref="B25:C25"/>
    <mergeCell ref="B29:C29"/>
    <mergeCell ref="B9:C9"/>
    <mergeCell ref="E9:F9"/>
    <mergeCell ref="B16:G16"/>
    <mergeCell ref="B18:D18"/>
    <mergeCell ref="B19:G19"/>
  </mergeCells>
  <hyperlinks>
    <hyperlink ref="B4" location="Inhaltsverzeichnis!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1"/>
  <dimension ref="A1:M24"/>
  <sheetViews>
    <sheetView showGridLines="0" showRuler="0" zoomScaleSheetLayoutView="100" workbookViewId="0">
      <pane ySplit="5" topLeftCell="A6" activePane="bottomLeft" state="frozen"/>
      <selection pane="bottomLeft" activeCell="K7" sqref="K7"/>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2929</v>
      </c>
      <c r="C2" s="887"/>
      <c r="D2" s="887"/>
      <c r="E2" s="887"/>
      <c r="F2" s="887"/>
      <c r="G2" s="154"/>
      <c r="H2" s="45"/>
      <c r="I2"/>
    </row>
    <row r="3" spans="1:13" customFormat="1" ht="8.2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s="369" customFormat="1" ht="35.1" customHeight="1" x14ac:dyDescent="0.25">
      <c r="B7" s="1825" t="s">
        <v>1790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79.5" customHeight="1" x14ac:dyDescent="0.2">
      <c r="B11" s="595" t="s">
        <v>2221</v>
      </c>
      <c r="C11" s="1816" t="s">
        <v>3136</v>
      </c>
      <c r="D11" s="1818"/>
      <c r="E11" s="597" t="s">
        <v>2221</v>
      </c>
      <c r="F11" s="1828" t="s">
        <v>108</v>
      </c>
      <c r="G11" s="1815"/>
      <c r="H11" s="302"/>
      <c r="I11" s="303"/>
      <c r="J11" s="295"/>
      <c r="K11" s="295"/>
      <c r="L11" s="295"/>
      <c r="M11" s="295"/>
    </row>
    <row r="12" spans="1:13" ht="136.5" customHeight="1" x14ac:dyDescent="0.2">
      <c r="B12" s="596" t="s">
        <v>1778</v>
      </c>
      <c r="C12" s="1812" t="s">
        <v>3137</v>
      </c>
      <c r="D12" s="1813"/>
      <c r="E12" s="598" t="s">
        <v>1778</v>
      </c>
      <c r="F12" s="1829" t="s">
        <v>108</v>
      </c>
      <c r="G12" s="1817"/>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44" t="s">
        <v>3133</v>
      </c>
      <c r="C16" s="1832"/>
      <c r="D16" s="1832"/>
      <c r="E16" s="1832"/>
      <c r="F16" s="1832"/>
      <c r="G16" s="1833"/>
      <c r="H16" s="309"/>
    </row>
    <row r="17" spans="2:8" ht="15" customHeight="1" x14ac:dyDescent="0.2">
      <c r="B17" s="1831" t="s">
        <v>35</v>
      </c>
      <c r="C17" s="1832"/>
      <c r="D17" s="1832"/>
      <c r="E17" s="1832"/>
      <c r="F17" s="1833"/>
      <c r="G17" s="385" t="s">
        <v>24</v>
      </c>
      <c r="H17" s="27"/>
    </row>
    <row r="18" spans="2:8" ht="24.95" customHeight="1" x14ac:dyDescent="0.2">
      <c r="B18" s="1844" t="s">
        <v>2237</v>
      </c>
      <c r="C18" s="1832"/>
      <c r="D18" s="1832"/>
      <c r="E18" s="1833"/>
      <c r="F18" s="604"/>
      <c r="G18" s="303"/>
      <c r="H18" s="27"/>
    </row>
    <row r="19" spans="2:8" x14ac:dyDescent="0.2">
      <c r="B19" s="27"/>
      <c r="C19" s="27"/>
      <c r="D19" s="27"/>
      <c r="E19" s="27"/>
      <c r="F19" s="27"/>
      <c r="G19" s="27"/>
      <c r="H19" s="27"/>
    </row>
    <row r="20" spans="2:8" ht="24.95" customHeight="1" x14ac:dyDescent="0.2">
      <c r="B20" s="1854" t="s">
        <v>1817</v>
      </c>
      <c r="C20" s="1854"/>
      <c r="D20" s="1854"/>
      <c r="E20" s="27"/>
      <c r="F20" s="27"/>
      <c r="G20" s="27"/>
      <c r="H20" s="27"/>
    </row>
    <row r="21" spans="2:8" ht="24.95" customHeight="1" x14ac:dyDescent="0.2">
      <c r="B21" s="1855" t="s">
        <v>1800</v>
      </c>
      <c r="C21" s="1856"/>
      <c r="D21" s="1856"/>
      <c r="E21" s="1856"/>
      <c r="F21" s="27"/>
      <c r="G21" s="27"/>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sheetData>
  <sheetProtection algorithmName="SHA-512" hashValue="HhDJ+v2O0Nd8Da9EeNybgFRmHhbLm3zwTzX267A6gxPtQqHs5M0ENt2nRWsTVBnlradTTVwChaQbJGIgDEZFTQ==" saltValue="/XmT54j7yxO2JroIiHegQg==" spinCount="100000" sheet="1" objects="1" scenarios="1"/>
  <mergeCells count="14">
    <mergeCell ref="C12:D12"/>
    <mergeCell ref="F12:G12"/>
    <mergeCell ref="B2:F2"/>
    <mergeCell ref="B7:F7"/>
    <mergeCell ref="C11:D11"/>
    <mergeCell ref="F11:G11"/>
    <mergeCell ref="B4:C4"/>
    <mergeCell ref="B9:C9"/>
    <mergeCell ref="E9:F9"/>
    <mergeCell ref="B16:G16"/>
    <mergeCell ref="B17:F17"/>
    <mergeCell ref="B18:E18"/>
    <mergeCell ref="B20:D20"/>
    <mergeCell ref="B21:E21"/>
  </mergeCells>
  <hyperlinks>
    <hyperlink ref="B4" location="Inhaltsverzeichnis!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2"/>
  <dimension ref="A1:M30"/>
  <sheetViews>
    <sheetView showGridLines="0" showRuler="0" zoomScaleSheetLayoutView="100" workbookViewId="0">
      <pane ySplit="5" topLeftCell="A6" activePane="bottomLeft" state="frozen"/>
      <selection pane="bottomLeft" activeCell="C13" sqref="C13"/>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2930</v>
      </c>
      <c r="C2" s="887"/>
      <c r="D2" s="887"/>
      <c r="E2" s="887"/>
      <c r="F2" s="887"/>
      <c r="G2" s="154"/>
      <c r="H2" s="45"/>
      <c r="I2"/>
    </row>
    <row r="3" spans="1:13" customFormat="1" ht="12"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35.1" customHeight="1" x14ac:dyDescent="0.2">
      <c r="B7" s="1825" t="s">
        <v>1850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69.75" customHeight="1" x14ac:dyDescent="0.2">
      <c r="B11" s="595" t="s">
        <v>2221</v>
      </c>
      <c r="C11" s="1816" t="s">
        <v>3138</v>
      </c>
      <c r="D11" s="1818"/>
      <c r="E11" s="597" t="s">
        <v>2221</v>
      </c>
      <c r="F11" s="1828" t="s">
        <v>1849</v>
      </c>
      <c r="G11" s="1815"/>
      <c r="H11" s="302"/>
      <c r="I11" s="303"/>
      <c r="J11" s="295"/>
      <c r="K11" s="295"/>
      <c r="L11" s="295"/>
      <c r="M11" s="295"/>
    </row>
    <row r="12" spans="1:13" ht="130.5" customHeight="1" x14ac:dyDescent="0.2">
      <c r="B12" s="596" t="s">
        <v>1778</v>
      </c>
      <c r="C12" s="1812" t="s">
        <v>3137</v>
      </c>
      <c r="D12" s="1813"/>
      <c r="E12" s="598" t="s">
        <v>1778</v>
      </c>
      <c r="F12" s="1829" t="s">
        <v>1848</v>
      </c>
      <c r="G12" s="1817"/>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09" t="s">
        <v>1764</v>
      </c>
      <c r="C16" s="1810"/>
      <c r="D16" s="1810"/>
      <c r="E16" s="1810"/>
      <c r="F16" s="1810"/>
      <c r="G16" s="1811"/>
      <c r="H16" s="309"/>
    </row>
    <row r="17" spans="2:9" x14ac:dyDescent="0.2">
      <c r="B17" s="27"/>
      <c r="C17" s="27"/>
      <c r="D17" s="27"/>
      <c r="E17" s="27"/>
      <c r="F17" s="27"/>
      <c r="G17" s="27"/>
      <c r="H17" s="27"/>
    </row>
    <row r="18" spans="2:9" ht="24.95" customHeight="1" x14ac:dyDescent="0.2">
      <c r="B18" s="1854" t="s">
        <v>1817</v>
      </c>
      <c r="C18" s="1854"/>
      <c r="D18" s="1854"/>
      <c r="E18" s="27"/>
      <c r="F18" s="27"/>
      <c r="G18" s="27"/>
      <c r="H18" s="27"/>
    </row>
    <row r="19" spans="2:9" ht="24.95" customHeight="1" x14ac:dyDescent="0.2">
      <c r="B19" s="1797" t="s">
        <v>2997</v>
      </c>
      <c r="C19" s="1798"/>
      <c r="D19" s="1798"/>
      <c r="E19" s="1798"/>
      <c r="F19" s="1798"/>
      <c r="G19" s="1799"/>
      <c r="H19" s="27"/>
    </row>
    <row r="20" spans="2:9" x14ac:dyDescent="0.2">
      <c r="B20" s="27"/>
      <c r="C20" s="27"/>
      <c r="D20" s="27"/>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ht="35.1" customHeight="1" x14ac:dyDescent="0.25">
      <c r="B23" s="1807" t="s">
        <v>1780</v>
      </c>
      <c r="C23" s="1808"/>
      <c r="D23" s="1808"/>
    </row>
    <row r="25" spans="2:9" ht="24.95" customHeight="1" x14ac:dyDescent="0.2">
      <c r="B25" s="1805" t="s">
        <v>2352</v>
      </c>
      <c r="C25" s="1805"/>
    </row>
    <row r="26" spans="2:9" ht="24" customHeight="1" x14ac:dyDescent="0.25">
      <c r="B26" s="299" t="s">
        <v>1772</v>
      </c>
      <c r="C26" s="299" t="s">
        <v>1773</v>
      </c>
      <c r="D26" s="1800" t="s">
        <v>1774</v>
      </c>
      <c r="E26" s="1801"/>
      <c r="F26" s="1800" t="s">
        <v>1775</v>
      </c>
      <c r="G26" s="1801"/>
      <c r="H26" s="308"/>
      <c r="I26"/>
    </row>
    <row r="27" spans="2:9" ht="24" customHeight="1" x14ac:dyDescent="0.2">
      <c r="B27" s="1873" t="s">
        <v>1846</v>
      </c>
      <c r="C27" s="1874"/>
      <c r="D27" s="1874"/>
      <c r="E27" s="1874"/>
      <c r="F27" s="1874"/>
      <c r="G27" s="1875"/>
    </row>
    <row r="29" spans="2:9" ht="24.95" customHeight="1" x14ac:dyDescent="0.2">
      <c r="B29" s="1805" t="s">
        <v>2353</v>
      </c>
      <c r="C29" s="1806"/>
    </row>
    <row r="30" spans="2:9" ht="61.5" customHeight="1" x14ac:dyDescent="0.2">
      <c r="B30" s="228" t="s">
        <v>209</v>
      </c>
      <c r="C30" s="228" t="s">
        <v>2238</v>
      </c>
      <c r="D30" s="1315" t="s">
        <v>1331</v>
      </c>
      <c r="E30" s="1315"/>
      <c r="F30" s="1315" t="s">
        <v>15</v>
      </c>
      <c r="G30" s="1315"/>
    </row>
  </sheetData>
  <sheetProtection algorithmName="SHA-512" hashValue="Sp8WMNbd8NTreLo6BRLPeAJknhKPehkWwhh56d2feHLudKLvHudfnXSd6f0wzvO1fitTDqsQkISc02EbSZjanQ==" saltValue="PyxemZwxmQ8aLoTEazBPIA==" spinCount="100000" sheet="1" objects="1" scenarios="1"/>
  <mergeCells count="20">
    <mergeCell ref="B16:G16"/>
    <mergeCell ref="B18:D18"/>
    <mergeCell ref="B2:F2"/>
    <mergeCell ref="B7:F7"/>
    <mergeCell ref="C11:D11"/>
    <mergeCell ref="F11:G11"/>
    <mergeCell ref="C12:D12"/>
    <mergeCell ref="F12:G12"/>
    <mergeCell ref="B4:C4"/>
    <mergeCell ref="B9:C9"/>
    <mergeCell ref="E9:F9"/>
    <mergeCell ref="B19:G19"/>
    <mergeCell ref="D26:E26"/>
    <mergeCell ref="F26:G26"/>
    <mergeCell ref="B27:G27"/>
    <mergeCell ref="D30:E30"/>
    <mergeCell ref="F30:G30"/>
    <mergeCell ref="B23:D23"/>
    <mergeCell ref="B25:C25"/>
    <mergeCell ref="B29:C29"/>
  </mergeCells>
  <hyperlinks>
    <hyperlink ref="B4" location="Inhaltsverzeichnis!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3"/>
  <dimension ref="A1:M21"/>
  <sheetViews>
    <sheetView showGridLines="0" showRuler="0" zoomScaleSheetLayoutView="100" workbookViewId="0">
      <pane ySplit="5" topLeftCell="A6" activePane="bottomLeft" state="frozen"/>
      <selection pane="bottomLeft" activeCell="B3" sqref="B3"/>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3151</v>
      </c>
      <c r="C2" s="887"/>
      <c r="D2" s="887"/>
      <c r="E2" s="887"/>
      <c r="F2" s="887"/>
      <c r="G2" s="154"/>
      <c r="H2" s="45"/>
      <c r="I2"/>
    </row>
    <row r="3" spans="1:13" customFormat="1" ht="11.25" customHeight="1" x14ac:dyDescent="0.25"/>
    <row r="4" spans="1:13" s="3" customFormat="1" ht="18" customHeight="1" x14ac:dyDescent="0.2">
      <c r="A4" s="4"/>
      <c r="B4" s="911" t="s">
        <v>1552</v>
      </c>
      <c r="C4" s="911"/>
      <c r="D4" s="301"/>
      <c r="E4" s="301"/>
      <c r="F4" s="301"/>
      <c r="G4" s="301"/>
      <c r="H4" s="38"/>
      <c r="I4" s="38"/>
      <c r="J4" s="38"/>
      <c r="K4" s="580"/>
      <c r="L4" s="580"/>
      <c r="M4" s="580"/>
    </row>
    <row r="5" spans="1:13" ht="11.25" customHeight="1" x14ac:dyDescent="0.2">
      <c r="A5" s="58"/>
    </row>
    <row r="7" spans="1:13" s="369" customFormat="1" ht="35.1" customHeight="1" x14ac:dyDescent="0.25">
      <c r="B7" s="1825" t="s">
        <v>1790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58.5" customHeight="1" x14ac:dyDescent="0.2">
      <c r="B11" s="595" t="s">
        <v>2221</v>
      </c>
      <c r="C11" s="1816" t="s">
        <v>3139</v>
      </c>
      <c r="D11" s="1818"/>
      <c r="E11" s="597" t="s">
        <v>2221</v>
      </c>
      <c r="F11" s="1828" t="s">
        <v>108</v>
      </c>
      <c r="G11" s="1815"/>
      <c r="H11" s="302"/>
      <c r="I11" s="303"/>
      <c r="J11" s="295"/>
      <c r="K11" s="295"/>
      <c r="L11" s="295"/>
      <c r="M11" s="295"/>
    </row>
    <row r="12" spans="1:13" ht="45" customHeight="1" x14ac:dyDescent="0.2">
      <c r="B12" s="596" t="s">
        <v>1778</v>
      </c>
      <c r="C12" s="1816" t="s">
        <v>1676</v>
      </c>
      <c r="D12" s="1818"/>
      <c r="E12" s="598" t="s">
        <v>1778</v>
      </c>
      <c r="F12" s="1829" t="s">
        <v>108</v>
      </c>
      <c r="G12" s="1817"/>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790" t="s">
        <v>1818</v>
      </c>
      <c r="C16" s="1791"/>
      <c r="D16" s="1791"/>
      <c r="E16" s="27"/>
      <c r="F16" s="27"/>
      <c r="G16" s="27"/>
      <c r="H16" s="27"/>
    </row>
    <row r="17" spans="2:8" x14ac:dyDescent="0.2">
      <c r="B17" s="27"/>
      <c r="C17" s="27"/>
      <c r="D17" s="27"/>
      <c r="E17" s="27"/>
      <c r="F17" s="27"/>
      <c r="G17" s="27"/>
      <c r="H17" s="27"/>
    </row>
    <row r="18" spans="2:8" ht="24.95" customHeight="1" x14ac:dyDescent="0.2">
      <c r="B18" s="1854" t="s">
        <v>3140</v>
      </c>
      <c r="C18" s="1854"/>
      <c r="D18" s="1854"/>
      <c r="E18" s="1854"/>
      <c r="F18" s="1854"/>
      <c r="G18" s="27"/>
      <c r="H18" s="27"/>
    </row>
    <row r="19" spans="2:8" x14ac:dyDescent="0.2">
      <c r="B19" s="27"/>
      <c r="C19" s="27"/>
      <c r="D19" s="27"/>
      <c r="E19" s="27"/>
      <c r="F19" s="27"/>
      <c r="G19" s="27"/>
      <c r="H19" s="27"/>
    </row>
    <row r="20" spans="2:8" x14ac:dyDescent="0.2">
      <c r="B20" s="27"/>
      <c r="C20" s="27"/>
      <c r="D20" s="27"/>
      <c r="E20" s="27"/>
      <c r="F20" s="27"/>
      <c r="G20" s="27"/>
      <c r="H20" s="27"/>
    </row>
    <row r="21" spans="2:8" x14ac:dyDescent="0.2">
      <c r="B21" s="27"/>
      <c r="C21" s="27"/>
      <c r="D21" s="27"/>
      <c r="E21" s="27"/>
      <c r="F21" s="27"/>
      <c r="G21" s="27"/>
      <c r="H21" s="27"/>
    </row>
  </sheetData>
  <sheetProtection algorithmName="SHA-512" hashValue="N+Nn7czVJWGM8q8ZTnaAmXbmpLsV2+BUrY0h3yAm4OGNrpVBovGs0cjLcp6Ih8p8suKzUFSNtYdhlsU0Yz8Gew==" saltValue="3kxKYmT0SUFexkaeZXYfdQ==" spinCount="100000" sheet="1" objects="1" scenarios="1"/>
  <mergeCells count="11">
    <mergeCell ref="B16:D16"/>
    <mergeCell ref="B18:F18"/>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4"/>
  <dimension ref="A1:M29"/>
  <sheetViews>
    <sheetView showGridLines="0" showRuler="0" zoomScaleSheetLayoutView="100" workbookViewId="0">
      <pane ySplit="5" topLeftCell="A6" activePane="bottomLeft" state="frozen"/>
      <selection pane="bottomLeft" activeCell="L7" sqref="L7"/>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3141</v>
      </c>
      <c r="C2" s="887"/>
      <c r="D2" s="887"/>
      <c r="E2" s="887"/>
      <c r="F2" s="887"/>
      <c r="G2" s="154"/>
      <c r="H2" s="45"/>
      <c r="I2"/>
    </row>
    <row r="3" spans="1:13" customFormat="1" ht="12.7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35.1" customHeight="1" x14ac:dyDescent="0.2">
      <c r="B7" s="1825" t="s">
        <v>1850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58.5" customHeight="1" x14ac:dyDescent="0.2">
      <c r="B11" s="595" t="s">
        <v>2221</v>
      </c>
      <c r="C11" s="1816" t="s">
        <v>3139</v>
      </c>
      <c r="D11" s="1818"/>
      <c r="E11" s="597" t="s">
        <v>2221</v>
      </c>
      <c r="F11" s="1828" t="s">
        <v>2756</v>
      </c>
      <c r="G11" s="1815"/>
      <c r="H11" s="302"/>
      <c r="I11" s="303"/>
      <c r="J11" s="295"/>
      <c r="K11" s="295"/>
      <c r="L11" s="295"/>
      <c r="M11" s="295"/>
    </row>
    <row r="12" spans="1:13" ht="45" customHeight="1" x14ac:dyDescent="0.2">
      <c r="B12" s="596" t="s">
        <v>1778</v>
      </c>
      <c r="C12" s="1816" t="s">
        <v>1676</v>
      </c>
      <c r="D12" s="1818"/>
      <c r="E12" s="598" t="s">
        <v>1778</v>
      </c>
      <c r="F12" s="1816" t="s">
        <v>1676</v>
      </c>
      <c r="G12" s="1818"/>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09" t="s">
        <v>1818</v>
      </c>
      <c r="C16" s="1810"/>
      <c r="D16" s="1810"/>
      <c r="E16" s="1810"/>
      <c r="F16" s="1811"/>
      <c r="G16" s="27"/>
      <c r="H16" s="27"/>
    </row>
    <row r="17" spans="2:9" x14ac:dyDescent="0.2">
      <c r="B17" s="27"/>
      <c r="C17" s="27"/>
      <c r="D17" s="27"/>
      <c r="E17" s="27"/>
      <c r="F17" s="27"/>
      <c r="G17" s="27"/>
      <c r="H17" s="27"/>
    </row>
    <row r="18" spans="2:9" ht="24.95" customHeight="1" x14ac:dyDescent="0.2">
      <c r="B18" s="1854" t="s">
        <v>1819</v>
      </c>
      <c r="C18" s="1854"/>
      <c r="D18" s="1854"/>
      <c r="E18" s="324"/>
      <c r="F18" s="324"/>
      <c r="G18" s="27"/>
    </row>
    <row r="19" spans="2:9" ht="24.95" customHeight="1" x14ac:dyDescent="0.2">
      <c r="B19" s="1876" t="s">
        <v>2998</v>
      </c>
      <c r="C19" s="1877"/>
      <c r="D19" s="1877"/>
      <c r="E19" s="1877"/>
      <c r="F19" s="1878"/>
      <c r="G19" s="27"/>
    </row>
    <row r="20" spans="2:9" x14ac:dyDescent="0.2">
      <c r="B20" s="27"/>
      <c r="C20" s="27"/>
      <c r="D20" s="27"/>
      <c r="E20" s="27"/>
      <c r="F20" s="27"/>
      <c r="G20" s="27"/>
    </row>
    <row r="21" spans="2:9" x14ac:dyDescent="0.2">
      <c r="B21" s="27"/>
      <c r="C21" s="27"/>
      <c r="D21" s="27"/>
      <c r="E21" s="27"/>
      <c r="F21" s="27"/>
      <c r="G21" s="27"/>
      <c r="H21" s="27"/>
    </row>
    <row r="22" spans="2:9" ht="35.1" customHeight="1" x14ac:dyDescent="0.25">
      <c r="B22" s="1807" t="s">
        <v>1780</v>
      </c>
      <c r="C22" s="1808"/>
      <c r="D22" s="1808"/>
    </row>
    <row r="24" spans="2:9" ht="24.95" customHeight="1" x14ac:dyDescent="0.2">
      <c r="B24" s="1805" t="s">
        <v>1794</v>
      </c>
      <c r="C24" s="1805"/>
    </row>
    <row r="25" spans="2:9" ht="24" customHeight="1" x14ac:dyDescent="0.25">
      <c r="B25" s="299" t="s">
        <v>1772</v>
      </c>
      <c r="C25" s="299" t="s">
        <v>1773</v>
      </c>
      <c r="D25" s="1800" t="s">
        <v>1774</v>
      </c>
      <c r="E25" s="1801"/>
      <c r="F25" s="1800" t="s">
        <v>1775</v>
      </c>
      <c r="G25" s="1801"/>
      <c r="H25" s="308"/>
      <c r="I25"/>
    </row>
    <row r="26" spans="2:9" ht="24" customHeight="1" x14ac:dyDescent="0.2">
      <c r="B26" s="1873" t="s">
        <v>1846</v>
      </c>
      <c r="C26" s="1874"/>
      <c r="D26" s="1874"/>
      <c r="E26" s="1874"/>
      <c r="F26" s="1874"/>
      <c r="G26" s="1875"/>
    </row>
    <row r="28" spans="2:9" ht="24.95" customHeight="1" x14ac:dyDescent="0.2">
      <c r="B28" s="1805" t="s">
        <v>2224</v>
      </c>
      <c r="C28" s="1806"/>
    </row>
    <row r="29" spans="2:9" ht="61.5" customHeight="1" x14ac:dyDescent="0.2">
      <c r="B29" s="228" t="s">
        <v>1133</v>
      </c>
      <c r="C29" s="228" t="s">
        <v>1851</v>
      </c>
      <c r="D29" s="1315" t="s">
        <v>38</v>
      </c>
      <c r="E29" s="1315"/>
      <c r="F29" s="1315" t="s">
        <v>38</v>
      </c>
      <c r="G29" s="1315"/>
    </row>
  </sheetData>
  <sheetProtection algorithmName="SHA-512" hashValue="AIc6MKnEH41DkkEfYlwh+MBM83ib8j0aWAkcU/RpTfIH/7ECboZeU8L2RYa+sVHuo8ghQqwxGIb9hk9uVXt5lQ==" saltValue="3bYAEfC0pfL6hoeyxAdXlQ==" spinCount="100000" sheet="1" objects="1" scenarios="1"/>
  <mergeCells count="20">
    <mergeCell ref="B16:F16"/>
    <mergeCell ref="B19:F19"/>
    <mergeCell ref="B2:F2"/>
    <mergeCell ref="B7:F7"/>
    <mergeCell ref="C11:D11"/>
    <mergeCell ref="F11:G11"/>
    <mergeCell ref="C12:D12"/>
    <mergeCell ref="F12:G12"/>
    <mergeCell ref="B4:C4"/>
    <mergeCell ref="B9:C9"/>
    <mergeCell ref="E9:F9"/>
    <mergeCell ref="D25:E25"/>
    <mergeCell ref="F25:G25"/>
    <mergeCell ref="B26:G26"/>
    <mergeCell ref="B18:D18"/>
    <mergeCell ref="D29:E29"/>
    <mergeCell ref="F29:G29"/>
    <mergeCell ref="B22:D22"/>
    <mergeCell ref="B24:C24"/>
    <mergeCell ref="B28:C28"/>
  </mergeCells>
  <hyperlinks>
    <hyperlink ref="B4" location="Inhaltsverzeichnis!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5"/>
  <dimension ref="A1:M33"/>
  <sheetViews>
    <sheetView showGridLines="0" showRuler="0" zoomScaleSheetLayoutView="100" workbookViewId="0">
      <pane ySplit="5" topLeftCell="A6" activePane="bottomLeft" state="frozen"/>
      <selection pane="bottomLeft" activeCell="N12" sqref="N1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2931</v>
      </c>
      <c r="C2" s="887"/>
      <c r="D2" s="887"/>
      <c r="E2" s="887"/>
      <c r="F2" s="887"/>
      <c r="G2" s="154"/>
      <c r="H2" s="45"/>
      <c r="I2"/>
    </row>
    <row r="3" spans="1:13" customFormat="1" ht="12"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85.5" customHeight="1" x14ac:dyDescent="0.2">
      <c r="B10" s="595" t="s">
        <v>2221</v>
      </c>
      <c r="C10" s="1816" t="s">
        <v>3043</v>
      </c>
      <c r="D10" s="1818"/>
      <c r="E10" s="597" t="s">
        <v>2221</v>
      </c>
      <c r="F10" s="1829" t="s">
        <v>108</v>
      </c>
      <c r="G10" s="1818"/>
      <c r="H10" s="302"/>
      <c r="I10" s="303"/>
      <c r="J10" s="295"/>
      <c r="K10" s="295"/>
      <c r="L10" s="295"/>
      <c r="M10" s="295"/>
    </row>
    <row r="11" spans="1:13" ht="74.25" customHeight="1" x14ac:dyDescent="0.2">
      <c r="B11" s="596" t="s">
        <v>1778</v>
      </c>
      <c r="C11" s="1816" t="s">
        <v>3077</v>
      </c>
      <c r="D11" s="1818"/>
      <c r="E11" s="598" t="s">
        <v>1778</v>
      </c>
      <c r="F11" s="1829" t="s">
        <v>108</v>
      </c>
      <c r="G11" s="1817"/>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0" t="s">
        <v>1818</v>
      </c>
      <c r="C15" s="1791"/>
      <c r="D15" s="1791"/>
      <c r="E15" s="1791"/>
      <c r="F15" s="1791"/>
      <c r="G15" s="1791"/>
      <c r="H15" s="27"/>
    </row>
    <row r="16" spans="1:13" ht="24.95" customHeight="1" x14ac:dyDescent="0.2">
      <c r="B16" s="1790" t="s">
        <v>2231</v>
      </c>
      <c r="C16" s="1791"/>
      <c r="D16" s="1791"/>
      <c r="E16" s="1791"/>
      <c r="F16" s="1832" t="s">
        <v>570</v>
      </c>
      <c r="G16" s="1833"/>
      <c r="H16" s="27"/>
    </row>
    <row r="17" spans="2:9" ht="24.95" customHeight="1" x14ac:dyDescent="0.2">
      <c r="B17" s="312"/>
      <c r="C17" s="1790" t="s">
        <v>3078</v>
      </c>
      <c r="D17" s="1791"/>
      <c r="E17" s="1791"/>
      <c r="F17" s="1791"/>
      <c r="G17" s="312"/>
      <c r="H17" s="27"/>
    </row>
    <row r="18" spans="2:9" x14ac:dyDescent="0.2">
      <c r="B18" s="27"/>
      <c r="C18" s="27"/>
      <c r="D18" s="27"/>
      <c r="E18" s="27"/>
      <c r="F18" s="27"/>
      <c r="G18" s="27"/>
      <c r="H18" s="27"/>
    </row>
    <row r="19" spans="2:9" ht="24.95" customHeight="1" x14ac:dyDescent="0.2">
      <c r="B19" s="320"/>
      <c r="C19" s="1880" t="s">
        <v>1820</v>
      </c>
      <c r="D19" s="1881"/>
      <c r="E19" s="1882"/>
      <c r="F19" s="319"/>
      <c r="G19" s="27"/>
      <c r="H19" s="27"/>
    </row>
    <row r="20" spans="2:9" ht="24.95" customHeight="1" x14ac:dyDescent="0.2">
      <c r="B20" s="27"/>
      <c r="C20" s="1855" t="s">
        <v>1801</v>
      </c>
      <c r="D20" s="1856"/>
      <c r="E20" s="1856"/>
      <c r="F20" s="1856"/>
      <c r="G20" s="27"/>
      <c r="H20" s="27"/>
    </row>
    <row r="21" spans="2:9" x14ac:dyDescent="0.2">
      <c r="B21" s="27"/>
      <c r="C21" s="27"/>
      <c r="D21" s="27"/>
      <c r="E21" s="27"/>
      <c r="F21" s="27"/>
      <c r="G21" s="27"/>
      <c r="H21" s="27"/>
    </row>
    <row r="22" spans="2:9" x14ac:dyDescent="0.2">
      <c r="B22" s="27"/>
      <c r="C22" s="27"/>
      <c r="D22" s="27"/>
      <c r="E22" s="27"/>
      <c r="F22" s="27"/>
      <c r="G22" s="27"/>
      <c r="H22" s="27"/>
    </row>
    <row r="25" spans="2:9" ht="35.1" customHeight="1" x14ac:dyDescent="0.25">
      <c r="B25" s="1807" t="s">
        <v>1780</v>
      </c>
      <c r="C25" s="1808"/>
      <c r="D25" s="1808"/>
    </row>
    <row r="27" spans="2:9" ht="24.95" customHeight="1" x14ac:dyDescent="0.2">
      <c r="B27" s="1805" t="s">
        <v>2354</v>
      </c>
      <c r="C27" s="1805"/>
    </row>
    <row r="28" spans="2:9" ht="24" customHeight="1" x14ac:dyDescent="0.25">
      <c r="B28" s="299" t="s">
        <v>1772</v>
      </c>
      <c r="C28" s="299" t="s">
        <v>1773</v>
      </c>
      <c r="D28" s="1800" t="s">
        <v>1774</v>
      </c>
      <c r="E28" s="1801"/>
      <c r="F28" s="1800" t="s">
        <v>1775</v>
      </c>
      <c r="G28" s="1801"/>
      <c r="H28" s="308"/>
      <c r="I28"/>
    </row>
    <row r="29" spans="2:9" ht="30" customHeight="1" x14ac:dyDescent="0.2">
      <c r="B29" s="1839" t="s">
        <v>1852</v>
      </c>
      <c r="C29" s="1840"/>
      <c r="D29" s="1840"/>
      <c r="E29" s="1840"/>
      <c r="F29" s="1840"/>
      <c r="G29" s="1841"/>
    </row>
    <row r="32" spans="2:9" ht="24.95" customHeight="1" x14ac:dyDescent="0.2">
      <c r="B32" s="1805" t="s">
        <v>2355</v>
      </c>
      <c r="C32" s="1806"/>
    </row>
    <row r="33" spans="2:7" ht="48" customHeight="1" x14ac:dyDescent="0.2">
      <c r="B33" s="321" t="s">
        <v>578</v>
      </c>
      <c r="C33" s="321" t="s">
        <v>1853</v>
      </c>
      <c r="D33" s="1879" t="s">
        <v>579</v>
      </c>
      <c r="E33" s="1879"/>
      <c r="F33" s="1315">
        <v>7</v>
      </c>
      <c r="G33" s="1315"/>
    </row>
  </sheetData>
  <sheetProtection algorithmName="SHA-512" hashValue="i1uTskH0YQrAzTN0gjOCE87bDqoRuvJGY5pFRnJYAmiDOOQL5GGa7aDIMul8FpHLG/dj633nDy1fkLFkq1mfug==" saltValue="fb27Wg9xuIxJHG/ZnyqV2A==" spinCount="100000" sheet="1" objects="1" scenarios="1"/>
  <mergeCells count="22">
    <mergeCell ref="B2:F2"/>
    <mergeCell ref="C10:D10"/>
    <mergeCell ref="F10:G10"/>
    <mergeCell ref="C11:D11"/>
    <mergeCell ref="F11:G11"/>
    <mergeCell ref="B4:C4"/>
    <mergeCell ref="B8:C8"/>
    <mergeCell ref="E8:F8"/>
    <mergeCell ref="B15:G15"/>
    <mergeCell ref="B16:E16"/>
    <mergeCell ref="F16:G16"/>
    <mergeCell ref="C17:F17"/>
    <mergeCell ref="C19:E19"/>
    <mergeCell ref="D33:E33"/>
    <mergeCell ref="F33:G33"/>
    <mergeCell ref="C20:F20"/>
    <mergeCell ref="D28:E28"/>
    <mergeCell ref="F28:G28"/>
    <mergeCell ref="B29:G29"/>
    <mergeCell ref="B25:D25"/>
    <mergeCell ref="B27:C27"/>
    <mergeCell ref="B32:C32"/>
  </mergeCells>
  <hyperlinks>
    <hyperlink ref="B4" location="Inhaltsverzeichnis!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6"/>
  <dimension ref="A1:M22"/>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3119</v>
      </c>
      <c r="C2" s="887"/>
      <c r="D2" s="887"/>
      <c r="E2" s="887"/>
      <c r="F2" s="887"/>
      <c r="G2" s="154"/>
      <c r="H2" s="45"/>
      <c r="I2"/>
    </row>
    <row r="3" spans="1:13" customFormat="1" ht="12.7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58.5" customHeight="1" x14ac:dyDescent="0.2">
      <c r="B10" s="595" t="s">
        <v>2221</v>
      </c>
      <c r="C10" s="1816" t="s">
        <v>1676</v>
      </c>
      <c r="D10" s="1818"/>
      <c r="E10" s="597" t="s">
        <v>2221</v>
      </c>
      <c r="F10" s="1828" t="s">
        <v>2385</v>
      </c>
      <c r="G10" s="1815"/>
      <c r="H10" s="302"/>
      <c r="I10" s="303"/>
      <c r="J10" s="295"/>
      <c r="K10" s="295"/>
      <c r="L10" s="295"/>
      <c r="M10" s="295"/>
    </row>
    <row r="11" spans="1:13" ht="45" customHeight="1" x14ac:dyDescent="0.2">
      <c r="B11" s="596" t="s">
        <v>1778</v>
      </c>
      <c r="C11" s="1829" t="s">
        <v>108</v>
      </c>
      <c r="D11" s="1818"/>
      <c r="E11" s="598" t="s">
        <v>1778</v>
      </c>
      <c r="F11" s="1828" t="s">
        <v>2385</v>
      </c>
      <c r="G11" s="1815"/>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0" t="s">
        <v>1818</v>
      </c>
      <c r="C15" s="1791"/>
      <c r="D15" s="1791"/>
      <c r="E15" s="1791"/>
      <c r="F15" s="1791"/>
      <c r="G15" s="1791"/>
      <c r="H15" s="27"/>
    </row>
    <row r="16" spans="1:13" x14ac:dyDescent="0.2">
      <c r="B16" s="27"/>
      <c r="C16" s="27"/>
      <c r="D16" s="27"/>
      <c r="E16" s="27"/>
      <c r="F16" s="27"/>
      <c r="G16" s="27"/>
      <c r="H16" s="27"/>
    </row>
    <row r="19" spans="2:7" ht="35.1" customHeight="1" x14ac:dyDescent="0.25">
      <c r="B19" s="1807" t="s">
        <v>1780</v>
      </c>
      <c r="C19" s="1807"/>
      <c r="D19" s="1807"/>
    </row>
    <row r="21" spans="2:7" ht="24.95" customHeight="1" x14ac:dyDescent="0.2">
      <c r="B21" s="1805" t="s">
        <v>3120</v>
      </c>
      <c r="C21" s="1805"/>
    </row>
    <row r="22" spans="2:7" ht="36.75" customHeight="1" x14ac:dyDescent="0.2">
      <c r="B22" s="1873" t="s">
        <v>1854</v>
      </c>
      <c r="C22" s="1874"/>
      <c r="D22" s="1874"/>
      <c r="E22" s="1874"/>
      <c r="F22" s="1874"/>
      <c r="G22" s="1883"/>
    </row>
  </sheetData>
  <sheetProtection algorithmName="SHA-512" hashValue="LpOHkZe84XA8iBjDbDi7vR8qXLq5tC7hZeyDZpNpzCfC56+xQQu23gRFJ22Sw854HLWIVnnF3T4Fj52OeqkXxg==" saltValue="hlejYOIzCQ22RwMSv7/C1A==" spinCount="100000" sheet="1" objects="1" scenarios="1"/>
  <mergeCells count="12">
    <mergeCell ref="B22:G22"/>
    <mergeCell ref="B15:G15"/>
    <mergeCell ref="B2:F2"/>
    <mergeCell ref="C10:D10"/>
    <mergeCell ref="F10:G10"/>
    <mergeCell ref="C11:D11"/>
    <mergeCell ref="F11:G11"/>
    <mergeCell ref="B4:C4"/>
    <mergeCell ref="B19:D19"/>
    <mergeCell ref="B21:C21"/>
    <mergeCell ref="B8:C8"/>
    <mergeCell ref="E8:F8"/>
  </mergeCells>
  <hyperlinks>
    <hyperlink ref="B4" location="Inhaltsverzeichnis!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492CD-8081-4A94-AAB6-226482881BDF}">
  <dimension ref="A1:M14"/>
  <sheetViews>
    <sheetView showGridLines="0" showRuler="0" zoomScaleSheetLayoutView="100" workbookViewId="0">
      <pane ySplit="5" topLeftCell="A6" activePane="bottomLeft" state="frozen"/>
      <selection pane="bottomLeft" activeCell="K9" sqref="K9"/>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1884" t="s">
        <v>3143</v>
      </c>
      <c r="C2" s="1884"/>
      <c r="D2" s="1884"/>
      <c r="E2" s="1884"/>
      <c r="F2" s="1884"/>
      <c r="G2" s="1884"/>
      <c r="H2" s="45"/>
      <c r="I2"/>
    </row>
    <row r="3" spans="1:13" customFormat="1" ht="12.7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33.75" customHeight="1" x14ac:dyDescent="0.2">
      <c r="B7" s="1825" t="s">
        <v>1790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844"/>
      <c r="K10" s="844"/>
      <c r="L10" s="844"/>
      <c r="M10" s="844"/>
    </row>
    <row r="11" spans="1:13" ht="58.5" customHeight="1" x14ac:dyDescent="0.2">
      <c r="B11" s="847" t="s">
        <v>2221</v>
      </c>
      <c r="C11" s="1816" t="s">
        <v>3142</v>
      </c>
      <c r="D11" s="1818"/>
      <c r="E11" s="597" t="s">
        <v>2221</v>
      </c>
      <c r="F11" s="1828" t="s">
        <v>2385</v>
      </c>
      <c r="G11" s="1815"/>
      <c r="H11" s="302"/>
      <c r="I11" s="303"/>
      <c r="J11" s="844"/>
      <c r="K11" s="844"/>
      <c r="L11" s="844"/>
      <c r="M11" s="844"/>
    </row>
    <row r="12" spans="1:13" ht="45" customHeight="1" x14ac:dyDescent="0.2">
      <c r="B12" s="596" t="s">
        <v>1778</v>
      </c>
      <c r="C12" s="1829" t="s">
        <v>108</v>
      </c>
      <c r="D12" s="1818"/>
      <c r="E12" s="598" t="s">
        <v>1778</v>
      </c>
      <c r="F12" s="1828" t="s">
        <v>2385</v>
      </c>
      <c r="G12" s="1815"/>
      <c r="H12" s="302"/>
      <c r="I12" s="303"/>
      <c r="J12" s="296"/>
      <c r="K12" s="844"/>
      <c r="L12" s="844"/>
      <c r="M12" s="844"/>
    </row>
    <row r="13" spans="1:13" ht="24" customHeight="1" x14ac:dyDescent="0.2">
      <c r="B13" s="298"/>
      <c r="C13" s="298"/>
      <c r="D13" s="298"/>
      <c r="E13" s="304"/>
      <c r="F13" s="845"/>
      <c r="G13" s="845"/>
      <c r="H13" s="846"/>
      <c r="I13" s="303"/>
      <c r="J13" s="296"/>
      <c r="K13" s="844"/>
      <c r="L13" s="844"/>
      <c r="M13" s="844"/>
    </row>
    <row r="14" spans="1:13" ht="15.75" x14ac:dyDescent="0.2">
      <c r="B14" s="298"/>
      <c r="C14" s="296"/>
      <c r="D14" s="296"/>
      <c r="E14" s="36"/>
      <c r="H14" s="297"/>
      <c r="I14" s="296"/>
      <c r="J14" s="296"/>
      <c r="K14" s="844"/>
      <c r="L14" s="844"/>
      <c r="M14" s="844"/>
    </row>
  </sheetData>
  <sheetProtection algorithmName="SHA-512" hashValue="D7Tl9PR9loykmyqfC+PTi1KA/4HXL8vdaMnuoWGbo6GUkHqHzRQov4J+tBCfc0DnS8f3/AyATCMZ82DiAUXziQ==" saltValue="kVhdBQQYE+WLO1YPjI4eFQ==" spinCount="100000" sheet="1" objects="1" scenarios="1"/>
  <mergeCells count="9">
    <mergeCell ref="B2:G2"/>
    <mergeCell ref="B7:F7"/>
    <mergeCell ref="C12:D12"/>
    <mergeCell ref="F12:G12"/>
    <mergeCell ref="B4:C4"/>
    <mergeCell ref="B9:C9"/>
    <mergeCell ref="E9:F9"/>
    <mergeCell ref="C11:D11"/>
    <mergeCell ref="F11:G11"/>
  </mergeCells>
  <hyperlinks>
    <hyperlink ref="B4" location="Inhaltsverzeichnis!A1" display="zurück zum Inhaltsverzeichnis" xr:uid="{CB93047C-0725-40AB-89D2-1F6576653281}"/>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24"/>
  <sheetViews>
    <sheetView showGridLines="0" showRuler="0" zoomScaleSheetLayoutView="100" workbookViewId="0">
      <pane ySplit="5" topLeftCell="A6" activePane="bottomLeft" state="frozen"/>
      <selection pane="bottomLeft" activeCell="K11" sqref="K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6.710937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2932</v>
      </c>
      <c r="C2" s="887"/>
      <c r="D2" s="887"/>
      <c r="E2" s="887"/>
      <c r="F2" s="887"/>
      <c r="G2" s="154"/>
      <c r="H2" s="45"/>
      <c r="I2"/>
    </row>
    <row r="3" spans="1:13" customFormat="1" ht="12"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s="369" customFormat="1" ht="35.1" customHeight="1" x14ac:dyDescent="0.25">
      <c r="B7" s="1825" t="s">
        <v>1790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96" customHeight="1" x14ac:dyDescent="0.2">
      <c r="B11" s="595" t="s">
        <v>2221</v>
      </c>
      <c r="C11" s="1816" t="s">
        <v>3044</v>
      </c>
      <c r="D11" s="1818"/>
      <c r="E11" s="597" t="s">
        <v>2221</v>
      </c>
      <c r="F11" s="1828" t="s">
        <v>108</v>
      </c>
      <c r="G11" s="1815"/>
      <c r="H11" s="302"/>
      <c r="I11" s="303"/>
      <c r="J11" s="295"/>
      <c r="K11" s="295"/>
      <c r="L11" s="295"/>
      <c r="M11" s="295"/>
    </row>
    <row r="12" spans="1:13" ht="45.75" customHeight="1" x14ac:dyDescent="0.2">
      <c r="B12" s="596" t="s">
        <v>1778</v>
      </c>
      <c r="C12" s="1829" t="s">
        <v>2933</v>
      </c>
      <c r="D12" s="1818"/>
      <c r="E12" s="598" t="s">
        <v>1778</v>
      </c>
      <c r="F12" s="1829" t="s">
        <v>108</v>
      </c>
      <c r="G12" s="1817"/>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844" t="s">
        <v>1799</v>
      </c>
      <c r="C16" s="1832"/>
      <c r="D16" s="1832"/>
      <c r="E16" s="1832"/>
      <c r="F16" s="1832"/>
      <c r="G16" s="1833"/>
      <c r="H16" s="309"/>
    </row>
    <row r="17" spans="2:8" ht="24.95" customHeight="1" x14ac:dyDescent="0.2">
      <c r="B17" s="1844" t="s">
        <v>3062</v>
      </c>
      <c r="C17" s="1832"/>
      <c r="D17" s="1832"/>
      <c r="E17" s="1832"/>
      <c r="F17" s="1833"/>
      <c r="G17" s="602" t="s">
        <v>1767</v>
      </c>
      <c r="H17" s="27"/>
    </row>
    <row r="18" spans="2:8" ht="15" customHeight="1" x14ac:dyDescent="0.2">
      <c r="B18" s="1853" t="s">
        <v>1272</v>
      </c>
      <c r="C18" s="1810"/>
      <c r="D18" s="1810"/>
      <c r="E18" s="1811"/>
      <c r="F18" s="317" t="s">
        <v>1273</v>
      </c>
      <c r="G18" s="312"/>
      <c r="H18" s="27"/>
    </row>
    <row r="19" spans="2:8" x14ac:dyDescent="0.2">
      <c r="B19" s="27"/>
      <c r="C19" s="27"/>
      <c r="D19" s="27"/>
      <c r="E19" s="27"/>
      <c r="F19" s="27"/>
      <c r="G19" s="27"/>
      <c r="H19" s="27"/>
    </row>
    <row r="20" spans="2:8" ht="24.95" customHeight="1" x14ac:dyDescent="0.2">
      <c r="B20" s="1872" t="s">
        <v>2386</v>
      </c>
      <c r="C20" s="1872"/>
      <c r="D20" s="312"/>
      <c r="E20" s="27"/>
      <c r="F20" s="27"/>
      <c r="G20" s="27"/>
      <c r="H20" s="27"/>
    </row>
    <row r="21" spans="2:8" ht="24.95" customHeight="1" x14ac:dyDescent="0.2">
      <c r="B21" s="1855" t="s">
        <v>1802</v>
      </c>
      <c r="C21" s="1855"/>
      <c r="D21" s="1855"/>
      <c r="E21" s="1855"/>
      <c r="F21" s="27"/>
      <c r="G21" s="27"/>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sheetData>
  <sheetProtection algorithmName="SHA-512" hashValue="Al8iLYBptEYjBtg3Xc8nR7kJq1PxwxlkOg8Hmc0OSZlNjQa4xRT/kDCNoJ2ggkI8lTNuIGsJQrDWookqFNNX4A==" saltValue="UcG0bu+aebO8x0ZEcgSZBA==" spinCount="100000" sheet="1" objects="1" scenarios="1"/>
  <mergeCells count="14">
    <mergeCell ref="C11:D11"/>
    <mergeCell ref="F11:G11"/>
    <mergeCell ref="B2:F2"/>
    <mergeCell ref="B4:C4"/>
    <mergeCell ref="B7:F7"/>
    <mergeCell ref="B9:C9"/>
    <mergeCell ref="E9:F9"/>
    <mergeCell ref="B20:C20"/>
    <mergeCell ref="B21:E21"/>
    <mergeCell ref="C12:D12"/>
    <mergeCell ref="F12:G12"/>
    <mergeCell ref="B16:G16"/>
    <mergeCell ref="B17:F17"/>
    <mergeCell ref="B18:E18"/>
  </mergeCells>
  <hyperlinks>
    <hyperlink ref="B4" location="Inhaltsverzeichnis!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E6806-71ED-4D91-A7EF-25F9DD494F74}">
  <dimension ref="A1:M94"/>
  <sheetViews>
    <sheetView showGridLines="0" zoomScale="80" zoomScaleNormal="80" zoomScalePageLayoutView="150" workbookViewId="0">
      <pane ySplit="6" topLeftCell="A7" activePane="bottomLeft" state="frozen"/>
      <selection pane="bottomLeft" activeCell="C5" sqref="C5:D5"/>
    </sheetView>
  </sheetViews>
  <sheetFormatPr baseColWidth="10" defaultColWidth="9.140625" defaultRowHeight="11.25" x14ac:dyDescent="0.2"/>
  <cols>
    <col min="1" max="1" width="1.7109375" style="702" customWidth="1"/>
    <col min="2" max="2" width="4.5703125" style="704" customWidth="1"/>
    <col min="3" max="3" width="5" style="702" customWidth="1"/>
    <col min="4" max="4" width="31.28515625" style="2" customWidth="1"/>
    <col min="5" max="5" width="30.85546875" style="692" customWidth="1"/>
    <col min="6" max="6" width="65.28515625" style="2" customWidth="1"/>
    <col min="7" max="7" width="29.140625" style="38" customWidth="1"/>
    <col min="8" max="8" width="28" style="38" customWidth="1"/>
    <col min="9" max="9" width="31.85546875" style="38" customWidth="1"/>
    <col min="10" max="10" width="67.28515625" style="38" customWidth="1"/>
    <col min="11" max="11" width="30.5703125" style="38" hidden="1" customWidth="1"/>
    <col min="12" max="12" width="37.28515625" style="38" hidden="1" customWidth="1"/>
    <col min="13" max="13" width="26.5703125" style="38" hidden="1" customWidth="1"/>
    <col min="14" max="16384" width="9.140625" style="3"/>
  </cols>
  <sheetData>
    <row r="1" spans="1:13" ht="8.25" customHeight="1" x14ac:dyDescent="0.2">
      <c r="A1" s="700"/>
      <c r="B1" s="701"/>
      <c r="F1" s="46"/>
    </row>
    <row r="2" spans="1:13" ht="43.5" customHeight="1" x14ac:dyDescent="0.2">
      <c r="A2" s="703"/>
      <c r="C2" s="892" t="s">
        <v>2157</v>
      </c>
      <c r="D2" s="892"/>
      <c r="E2" s="892"/>
      <c r="F2" s="46"/>
      <c r="K2" s="705" t="s">
        <v>414</v>
      </c>
      <c r="L2" s="706" t="s">
        <v>415</v>
      </c>
      <c r="M2" s="707" t="s">
        <v>419</v>
      </c>
    </row>
    <row r="3" spans="1:13" ht="12" customHeight="1" x14ac:dyDescent="0.2">
      <c r="A3" s="703"/>
      <c r="C3" s="892"/>
      <c r="D3" s="892"/>
      <c r="E3" s="892"/>
      <c r="F3" s="46"/>
      <c r="K3" s="212"/>
      <c r="L3" s="708" t="s">
        <v>96</v>
      </c>
      <c r="M3" s="478">
        <f>COUNTIF(M7:M92,L3)</f>
        <v>35</v>
      </c>
    </row>
    <row r="4" spans="1:13" ht="8.25" customHeight="1" x14ac:dyDescent="0.2">
      <c r="A4" s="703"/>
      <c r="C4" s="892"/>
      <c r="D4" s="892"/>
      <c r="E4" s="892"/>
      <c r="F4" s="46"/>
      <c r="K4" s="212"/>
      <c r="L4" s="709" t="s">
        <v>1371</v>
      </c>
      <c r="M4" s="478">
        <f>COUNTIF(M7:M92,L4)</f>
        <v>3</v>
      </c>
    </row>
    <row r="5" spans="1:13" ht="20.100000000000001" customHeight="1" x14ac:dyDescent="0.2">
      <c r="A5" s="703"/>
      <c r="C5" s="893" t="s">
        <v>1552</v>
      </c>
      <c r="D5" s="893"/>
      <c r="E5" s="710"/>
      <c r="F5" s="46"/>
      <c r="K5" s="212"/>
      <c r="L5" s="711" t="s">
        <v>1370</v>
      </c>
      <c r="M5" s="479">
        <f>COUNTIF(M7:M92,L5)</f>
        <v>18</v>
      </c>
    </row>
    <row r="6" spans="1:13" ht="12" customHeight="1" x14ac:dyDescent="0.25">
      <c r="A6" s="703"/>
      <c r="C6" s="710"/>
      <c r="D6" s="710"/>
      <c r="E6" s="710"/>
      <c r="F6" s="46"/>
      <c r="K6" s="213"/>
      <c r="L6" s="711" t="s">
        <v>94</v>
      </c>
      <c r="M6" s="480">
        <f>COUNTIF(M7:M92,L6)</f>
        <v>16</v>
      </c>
    </row>
    <row r="7" spans="1:13" ht="27" customHeight="1" x14ac:dyDescent="0.2">
      <c r="A7" s="712"/>
      <c r="B7" s="573" t="s">
        <v>2714</v>
      </c>
      <c r="C7" s="574" t="s">
        <v>80</v>
      </c>
      <c r="D7" s="575" t="s">
        <v>61</v>
      </c>
      <c r="E7" s="498"/>
      <c r="F7" s="576"/>
      <c r="G7" s="557" t="s">
        <v>115</v>
      </c>
      <c r="H7" s="577" t="s">
        <v>1738</v>
      </c>
      <c r="I7" s="498"/>
      <c r="J7" s="578"/>
      <c r="K7" s="488"/>
      <c r="L7" s="207"/>
      <c r="M7" s="208"/>
    </row>
    <row r="8" spans="1:13" ht="37.5" customHeight="1" x14ac:dyDescent="0.2">
      <c r="A8" s="712"/>
      <c r="B8" s="786" t="s">
        <v>2715</v>
      </c>
      <c r="C8" s="713">
        <v>1</v>
      </c>
      <c r="D8" s="687" t="s">
        <v>75</v>
      </c>
      <c r="E8" s="687" t="s">
        <v>38</v>
      </c>
      <c r="F8" s="687" t="s">
        <v>59</v>
      </c>
      <c r="G8" s="558" t="s">
        <v>128</v>
      </c>
      <c r="H8" s="714" t="s">
        <v>1439</v>
      </c>
      <c r="I8" s="715" t="s">
        <v>38</v>
      </c>
      <c r="J8" s="716" t="s">
        <v>2588</v>
      </c>
      <c r="K8" s="489" t="s">
        <v>94</v>
      </c>
      <c r="L8" s="187" t="s">
        <v>416</v>
      </c>
      <c r="M8" s="193" t="s">
        <v>94</v>
      </c>
    </row>
    <row r="9" spans="1:13" ht="37.5" customHeight="1" x14ac:dyDescent="0.2">
      <c r="A9" s="712"/>
      <c r="B9" s="786" t="s">
        <v>2716</v>
      </c>
      <c r="C9" s="713">
        <v>1</v>
      </c>
      <c r="D9" s="715" t="s">
        <v>76</v>
      </c>
      <c r="E9" s="715" t="s">
        <v>44</v>
      </c>
      <c r="F9" s="715" t="s">
        <v>60</v>
      </c>
      <c r="G9" s="558" t="s">
        <v>129</v>
      </c>
      <c r="H9" s="714" t="s">
        <v>1441</v>
      </c>
      <c r="I9" s="715" t="s">
        <v>1442</v>
      </c>
      <c r="J9" s="716" t="s">
        <v>2589</v>
      </c>
      <c r="K9" s="489" t="s">
        <v>94</v>
      </c>
      <c r="L9" s="187" t="s">
        <v>416</v>
      </c>
      <c r="M9" s="193" t="s">
        <v>94</v>
      </c>
    </row>
    <row r="10" spans="1:13" ht="42" customHeight="1" x14ac:dyDescent="0.2">
      <c r="A10" s="712"/>
      <c r="B10" s="786" t="s">
        <v>2717</v>
      </c>
      <c r="C10" s="713">
        <v>1</v>
      </c>
      <c r="D10" s="715" t="s">
        <v>77</v>
      </c>
      <c r="E10" s="715" t="s">
        <v>44</v>
      </c>
      <c r="F10" s="715" t="s">
        <v>60</v>
      </c>
      <c r="G10" s="558" t="s">
        <v>404</v>
      </c>
      <c r="H10" s="714" t="s">
        <v>1443</v>
      </c>
      <c r="I10" s="715" t="s">
        <v>1442</v>
      </c>
      <c r="J10" s="716" t="s">
        <v>2589</v>
      </c>
      <c r="K10" s="489" t="s">
        <v>94</v>
      </c>
      <c r="L10" s="187" t="s">
        <v>416</v>
      </c>
      <c r="M10" s="193" t="s">
        <v>94</v>
      </c>
    </row>
    <row r="11" spans="1:13" ht="19.5" customHeight="1" x14ac:dyDescent="0.2">
      <c r="A11" s="712"/>
      <c r="B11" s="717" t="s">
        <v>2</v>
      </c>
      <c r="C11" s="717">
        <v>1</v>
      </c>
      <c r="D11" s="188" t="s">
        <v>41</v>
      </c>
      <c r="E11" s="188"/>
      <c r="F11" s="718"/>
      <c r="G11" s="559" t="s">
        <v>116</v>
      </c>
      <c r="H11" s="566" t="s">
        <v>1737</v>
      </c>
      <c r="I11" s="188"/>
      <c r="J11" s="194"/>
      <c r="K11" s="490"/>
      <c r="L11" s="188"/>
      <c r="M11" s="194"/>
    </row>
    <row r="12" spans="1:13" s="725" customFormat="1" ht="86.25" customHeight="1" x14ac:dyDescent="0.2">
      <c r="A12" s="719"/>
      <c r="B12" s="220" t="s">
        <v>1364</v>
      </c>
      <c r="C12" s="720">
        <v>1</v>
      </c>
      <c r="D12" s="721" t="s">
        <v>78</v>
      </c>
      <c r="E12" s="721" t="s">
        <v>48</v>
      </c>
      <c r="F12" s="721" t="s">
        <v>557</v>
      </c>
      <c r="G12" s="558" t="s">
        <v>130</v>
      </c>
      <c r="H12" s="714" t="s">
        <v>1489</v>
      </c>
      <c r="I12" s="715" t="s">
        <v>1442</v>
      </c>
      <c r="J12" s="716" t="s">
        <v>2590</v>
      </c>
      <c r="K12" s="722" t="s">
        <v>94</v>
      </c>
      <c r="L12" s="723" t="s">
        <v>1160</v>
      </c>
      <c r="M12" s="724" t="s">
        <v>94</v>
      </c>
    </row>
    <row r="13" spans="1:13" s="725" customFormat="1" ht="60.75" customHeight="1" x14ac:dyDescent="0.2">
      <c r="A13" s="719"/>
      <c r="B13" s="894" t="s">
        <v>2648</v>
      </c>
      <c r="C13" s="896">
        <v>1</v>
      </c>
      <c r="D13" s="898" t="s">
        <v>131</v>
      </c>
      <c r="E13" s="898" t="s">
        <v>132</v>
      </c>
      <c r="F13" s="726" t="s">
        <v>1161</v>
      </c>
      <c r="G13" s="900" t="s">
        <v>133</v>
      </c>
      <c r="H13" s="901" t="s">
        <v>1488</v>
      </c>
      <c r="I13" s="903" t="s">
        <v>1445</v>
      </c>
      <c r="J13" s="727" t="s">
        <v>2591</v>
      </c>
      <c r="K13" s="905" t="s">
        <v>417</v>
      </c>
      <c r="L13" s="888" t="s">
        <v>418</v>
      </c>
      <c r="M13" s="890" t="s">
        <v>96</v>
      </c>
    </row>
    <row r="14" spans="1:13" s="725" customFormat="1" ht="33" customHeight="1" x14ac:dyDescent="0.2">
      <c r="A14" s="719"/>
      <c r="B14" s="895"/>
      <c r="C14" s="897"/>
      <c r="D14" s="899"/>
      <c r="E14" s="899"/>
      <c r="F14" s="728" t="s">
        <v>1162</v>
      </c>
      <c r="G14" s="900"/>
      <c r="H14" s="902"/>
      <c r="I14" s="904"/>
      <c r="J14" s="728" t="s">
        <v>2592</v>
      </c>
      <c r="K14" s="906"/>
      <c r="L14" s="889"/>
      <c r="M14" s="891"/>
    </row>
    <row r="15" spans="1:13" s="725" customFormat="1" ht="53.25" customHeight="1" x14ac:dyDescent="0.2">
      <c r="A15" s="719"/>
      <c r="B15" s="220" t="s">
        <v>2649</v>
      </c>
      <c r="C15" s="720">
        <v>1</v>
      </c>
      <c r="D15" s="721" t="s">
        <v>134</v>
      </c>
      <c r="E15" s="721" t="s">
        <v>135</v>
      </c>
      <c r="F15" s="721" t="s">
        <v>558</v>
      </c>
      <c r="G15" s="558" t="s">
        <v>136</v>
      </c>
      <c r="H15" s="714" t="s">
        <v>1487</v>
      </c>
      <c r="I15" s="715" t="s">
        <v>1442</v>
      </c>
      <c r="J15" s="716" t="s">
        <v>2593</v>
      </c>
      <c r="K15" s="491" t="s">
        <v>420</v>
      </c>
      <c r="L15" s="200" t="s">
        <v>421</v>
      </c>
      <c r="M15" s="201" t="s">
        <v>96</v>
      </c>
    </row>
    <row r="16" spans="1:13" s="725" customFormat="1" ht="40.5" customHeight="1" x14ac:dyDescent="0.2">
      <c r="A16" s="719"/>
      <c r="B16" s="220" t="s">
        <v>2650</v>
      </c>
      <c r="C16" s="729">
        <v>1</v>
      </c>
      <c r="D16" s="721" t="s">
        <v>593</v>
      </c>
      <c r="E16" s="721" t="s">
        <v>594</v>
      </c>
      <c r="F16" s="715" t="s">
        <v>1143</v>
      </c>
      <c r="G16" s="730" t="s">
        <v>595</v>
      </c>
      <c r="H16" s="731" t="s">
        <v>1486</v>
      </c>
      <c r="I16" s="732" t="s">
        <v>1446</v>
      </c>
      <c r="J16" s="716" t="s">
        <v>2594</v>
      </c>
      <c r="K16" s="491" t="s">
        <v>422</v>
      </c>
      <c r="L16" s="200" t="s">
        <v>1098</v>
      </c>
      <c r="M16" s="201" t="s">
        <v>1370</v>
      </c>
    </row>
    <row r="17" spans="1:13" s="725" customFormat="1" ht="62.25" customHeight="1" x14ac:dyDescent="0.2">
      <c r="A17" s="719"/>
      <c r="B17" s="220" t="s">
        <v>2651</v>
      </c>
      <c r="C17" s="729">
        <v>1</v>
      </c>
      <c r="D17" s="721" t="s">
        <v>79</v>
      </c>
      <c r="E17" s="849" t="s">
        <v>3010</v>
      </c>
      <c r="F17" s="849" t="s">
        <v>7</v>
      </c>
      <c r="G17" s="734" t="s">
        <v>137</v>
      </c>
      <c r="H17" s="714" t="s">
        <v>1485</v>
      </c>
      <c r="I17" s="849" t="s">
        <v>3011</v>
      </c>
      <c r="J17" s="850" t="s">
        <v>1444</v>
      </c>
      <c r="K17" s="491" t="s">
        <v>423</v>
      </c>
      <c r="L17" s="691" t="s">
        <v>97</v>
      </c>
      <c r="M17" s="201" t="s">
        <v>96</v>
      </c>
    </row>
    <row r="18" spans="1:13" s="725" customFormat="1" ht="123" customHeight="1" x14ac:dyDescent="0.2">
      <c r="A18" s="719"/>
      <c r="B18" s="220" t="s">
        <v>2652</v>
      </c>
      <c r="C18" s="733">
        <v>1</v>
      </c>
      <c r="D18" s="715" t="s">
        <v>497</v>
      </c>
      <c r="E18" s="715" t="s">
        <v>505</v>
      </c>
      <c r="F18" s="715" t="s">
        <v>1145</v>
      </c>
      <c r="G18" s="734" t="s">
        <v>490</v>
      </c>
      <c r="H18" s="735" t="s">
        <v>1484</v>
      </c>
      <c r="I18" s="715" t="s">
        <v>1450</v>
      </c>
      <c r="J18" s="736" t="s">
        <v>2595</v>
      </c>
      <c r="K18" s="737" t="s">
        <v>425</v>
      </c>
      <c r="L18" s="721" t="s">
        <v>1179</v>
      </c>
      <c r="M18" s="724" t="s">
        <v>1370</v>
      </c>
    </row>
    <row r="19" spans="1:13" s="725" customFormat="1" ht="18" customHeight="1" x14ac:dyDescent="0.2">
      <c r="A19" s="719"/>
      <c r="B19" s="219" t="s">
        <v>9</v>
      </c>
      <c r="C19" s="219">
        <v>2</v>
      </c>
      <c r="D19" s="189" t="s">
        <v>138</v>
      </c>
      <c r="E19" s="738"/>
      <c r="F19" s="189"/>
      <c r="G19" s="561" t="s">
        <v>117</v>
      </c>
      <c r="H19" s="567" t="s">
        <v>1739</v>
      </c>
      <c r="I19" s="189"/>
      <c r="J19" s="195"/>
      <c r="K19" s="492"/>
      <c r="L19" s="189"/>
      <c r="M19" s="195"/>
    </row>
    <row r="20" spans="1:13" s="725" customFormat="1" ht="24.75" customHeight="1" x14ac:dyDescent="0.2">
      <c r="A20" s="719"/>
      <c r="B20" s="219" t="s">
        <v>45</v>
      </c>
      <c r="C20" s="219">
        <v>1</v>
      </c>
      <c r="D20" s="189" t="s">
        <v>408</v>
      </c>
      <c r="E20" s="189"/>
      <c r="F20" s="189"/>
      <c r="G20" s="561" t="s">
        <v>126</v>
      </c>
      <c r="H20" s="567" t="s">
        <v>1740</v>
      </c>
      <c r="I20" s="189"/>
      <c r="J20" s="195"/>
      <c r="K20" s="492"/>
      <c r="L20" s="189"/>
      <c r="M20" s="195"/>
    </row>
    <row r="21" spans="1:13" s="725" customFormat="1" ht="78.75" customHeight="1" x14ac:dyDescent="0.2">
      <c r="A21" s="739"/>
      <c r="B21" s="184" t="s">
        <v>1096</v>
      </c>
      <c r="C21" s="733">
        <v>1</v>
      </c>
      <c r="D21" s="715" t="s">
        <v>1116</v>
      </c>
      <c r="E21" s="740" t="s">
        <v>1117</v>
      </c>
      <c r="F21" s="715" t="s">
        <v>1146</v>
      </c>
      <c r="G21" s="734" t="s">
        <v>140</v>
      </c>
      <c r="H21" s="714" t="s">
        <v>2129</v>
      </c>
      <c r="I21" s="715" t="s">
        <v>2130</v>
      </c>
      <c r="J21" s="716" t="s">
        <v>2596</v>
      </c>
      <c r="K21" s="489" t="s">
        <v>94</v>
      </c>
      <c r="L21" s="187" t="s">
        <v>416</v>
      </c>
      <c r="M21" s="193" t="s">
        <v>94</v>
      </c>
    </row>
    <row r="22" spans="1:13" s="725" customFormat="1" ht="57" customHeight="1" x14ac:dyDescent="0.2">
      <c r="A22" s="739"/>
      <c r="B22" s="184" t="s">
        <v>2653</v>
      </c>
      <c r="C22" s="733">
        <v>1</v>
      </c>
      <c r="D22" s="715" t="s">
        <v>1084</v>
      </c>
      <c r="E22" s="740" t="s">
        <v>592</v>
      </c>
      <c r="F22" s="715" t="s">
        <v>7</v>
      </c>
      <c r="G22" s="734" t="s">
        <v>1178</v>
      </c>
      <c r="H22" s="714" t="s">
        <v>2131</v>
      </c>
      <c r="I22" s="715" t="s">
        <v>1447</v>
      </c>
      <c r="J22" s="716" t="s">
        <v>1444</v>
      </c>
      <c r="K22" s="722" t="s">
        <v>94</v>
      </c>
      <c r="L22" s="723" t="s">
        <v>488</v>
      </c>
      <c r="M22" s="724" t="s">
        <v>94</v>
      </c>
    </row>
    <row r="23" spans="1:13" s="725" customFormat="1" ht="186" customHeight="1" x14ac:dyDescent="0.2">
      <c r="A23" s="719"/>
      <c r="B23" s="184" t="s">
        <v>2654</v>
      </c>
      <c r="C23" s="733">
        <v>1</v>
      </c>
      <c r="D23" s="715" t="s">
        <v>1131</v>
      </c>
      <c r="E23" s="715" t="s">
        <v>507</v>
      </c>
      <c r="F23" s="715" t="s">
        <v>1147</v>
      </c>
      <c r="G23" s="734" t="s">
        <v>487</v>
      </c>
      <c r="H23" s="714" t="s">
        <v>2132</v>
      </c>
      <c r="I23" s="715" t="s">
        <v>1450</v>
      </c>
      <c r="J23" s="716" t="s">
        <v>2597</v>
      </c>
      <c r="K23" s="722" t="s">
        <v>94</v>
      </c>
      <c r="L23" s="723" t="s">
        <v>488</v>
      </c>
      <c r="M23" s="724" t="s">
        <v>94</v>
      </c>
    </row>
    <row r="24" spans="1:13" s="725" customFormat="1" ht="44.25" customHeight="1" x14ac:dyDescent="0.2">
      <c r="A24" s="739"/>
      <c r="B24" s="184" t="s">
        <v>2655</v>
      </c>
      <c r="C24" s="713">
        <v>1</v>
      </c>
      <c r="D24" s="721" t="s">
        <v>141</v>
      </c>
      <c r="E24" s="721" t="s">
        <v>142</v>
      </c>
      <c r="F24" s="684" t="s">
        <v>143</v>
      </c>
      <c r="G24" s="558" t="s">
        <v>144</v>
      </c>
      <c r="H24" s="714" t="s">
        <v>1483</v>
      </c>
      <c r="I24" s="721" t="s">
        <v>1451</v>
      </c>
      <c r="J24" s="716" t="s">
        <v>2598</v>
      </c>
      <c r="K24" s="491" t="s">
        <v>424</v>
      </c>
      <c r="L24" s="715" t="s">
        <v>88</v>
      </c>
      <c r="M24" s="201" t="s">
        <v>96</v>
      </c>
    </row>
    <row r="25" spans="1:13" s="725" customFormat="1" ht="46.5" customHeight="1" x14ac:dyDescent="0.2">
      <c r="A25" s="739"/>
      <c r="B25" s="184" t="s">
        <v>2656</v>
      </c>
      <c r="C25" s="713">
        <v>1</v>
      </c>
      <c r="D25" s="721" t="s">
        <v>145</v>
      </c>
      <c r="E25" s="721" t="s">
        <v>36</v>
      </c>
      <c r="F25" s="691" t="s">
        <v>143</v>
      </c>
      <c r="G25" s="558" t="s">
        <v>146</v>
      </c>
      <c r="H25" s="714" t="s">
        <v>1481</v>
      </c>
      <c r="I25" s="721" t="s">
        <v>36</v>
      </c>
      <c r="J25" s="716" t="s">
        <v>2598</v>
      </c>
      <c r="K25" s="489" t="s">
        <v>94</v>
      </c>
      <c r="L25" s="187" t="s">
        <v>416</v>
      </c>
      <c r="M25" s="193" t="s">
        <v>94</v>
      </c>
    </row>
    <row r="26" spans="1:13" s="725" customFormat="1" ht="132" customHeight="1" x14ac:dyDescent="0.2">
      <c r="A26" s="739"/>
      <c r="B26" s="184" t="s">
        <v>2657</v>
      </c>
      <c r="C26" s="713">
        <v>1</v>
      </c>
      <c r="D26" s="721" t="s">
        <v>147</v>
      </c>
      <c r="E26" s="721" t="s">
        <v>37</v>
      </c>
      <c r="F26" s="691" t="s">
        <v>2539</v>
      </c>
      <c r="G26" s="558" t="s">
        <v>148</v>
      </c>
      <c r="H26" s="714" t="s">
        <v>1482</v>
      </c>
      <c r="I26" s="721" t="s">
        <v>37</v>
      </c>
      <c r="J26" s="716" t="s">
        <v>2599</v>
      </c>
      <c r="K26" s="489" t="s">
        <v>94</v>
      </c>
      <c r="L26" s="187" t="s">
        <v>416</v>
      </c>
      <c r="M26" s="193" t="s">
        <v>94</v>
      </c>
    </row>
    <row r="27" spans="1:13" s="725" customFormat="1" ht="56.25" x14ac:dyDescent="0.2">
      <c r="A27" s="739"/>
      <c r="B27" s="184" t="s">
        <v>2658</v>
      </c>
      <c r="C27" s="713">
        <v>1</v>
      </c>
      <c r="D27" s="721" t="s">
        <v>149</v>
      </c>
      <c r="E27" s="721" t="s">
        <v>122</v>
      </c>
      <c r="F27" s="715" t="s">
        <v>150</v>
      </c>
      <c r="G27" s="558" t="s">
        <v>151</v>
      </c>
      <c r="H27" s="714" t="s">
        <v>1480</v>
      </c>
      <c r="I27" s="187" t="s">
        <v>1446</v>
      </c>
      <c r="J27" s="716" t="s">
        <v>2600</v>
      </c>
      <c r="K27" s="489" t="s">
        <v>94</v>
      </c>
      <c r="L27" s="187" t="s">
        <v>416</v>
      </c>
      <c r="M27" s="193" t="s">
        <v>94</v>
      </c>
    </row>
    <row r="28" spans="1:13" s="725" customFormat="1" ht="21.75" customHeight="1" x14ac:dyDescent="0.2">
      <c r="A28" s="739"/>
      <c r="B28" s="219" t="s">
        <v>51</v>
      </c>
      <c r="C28" s="219">
        <v>1</v>
      </c>
      <c r="D28" s="189" t="s">
        <v>82</v>
      </c>
      <c r="E28" s="738"/>
      <c r="F28" s="741"/>
      <c r="G28" s="561" t="s">
        <v>118</v>
      </c>
      <c r="H28" s="567" t="s">
        <v>1741</v>
      </c>
      <c r="I28" s="189"/>
      <c r="J28" s="195"/>
      <c r="K28" s="492"/>
      <c r="L28" s="189"/>
      <c r="M28" s="195"/>
    </row>
    <row r="29" spans="1:13" s="725" customFormat="1" ht="87" customHeight="1" x14ac:dyDescent="0.2">
      <c r="A29" s="742"/>
      <c r="B29" s="184" t="s">
        <v>2659</v>
      </c>
      <c r="C29" s="729">
        <v>1</v>
      </c>
      <c r="D29" s="743" t="s">
        <v>1148</v>
      </c>
      <c r="E29" s="721" t="s">
        <v>152</v>
      </c>
      <c r="F29" s="715" t="s">
        <v>1085</v>
      </c>
      <c r="G29" s="730" t="s">
        <v>1149</v>
      </c>
      <c r="H29" s="572" t="s">
        <v>1479</v>
      </c>
      <c r="I29" s="721" t="s">
        <v>152</v>
      </c>
      <c r="J29" s="716" t="s">
        <v>2601</v>
      </c>
      <c r="K29" s="737" t="s">
        <v>426</v>
      </c>
      <c r="L29" s="732" t="s">
        <v>38</v>
      </c>
      <c r="M29" s="744" t="s">
        <v>96</v>
      </c>
    </row>
    <row r="30" spans="1:13" s="725" customFormat="1" ht="114.75" customHeight="1" x14ac:dyDescent="0.2">
      <c r="A30" s="742"/>
      <c r="B30" s="184" t="s">
        <v>2660</v>
      </c>
      <c r="C30" s="713">
        <v>1</v>
      </c>
      <c r="D30" s="688" t="s">
        <v>153</v>
      </c>
      <c r="E30" s="745" t="s">
        <v>1180</v>
      </c>
      <c r="F30" s="684" t="s">
        <v>566</v>
      </c>
      <c r="G30" s="562" t="s">
        <v>154</v>
      </c>
      <c r="H30" s="579" t="s">
        <v>1478</v>
      </c>
      <c r="I30" s="746" t="s">
        <v>1456</v>
      </c>
      <c r="J30" s="747" t="s">
        <v>2602</v>
      </c>
      <c r="K30" s="493" t="s">
        <v>425</v>
      </c>
      <c r="L30" s="721" t="s">
        <v>89</v>
      </c>
      <c r="M30" s="202" t="s">
        <v>96</v>
      </c>
    </row>
    <row r="31" spans="1:13" s="725" customFormat="1" ht="312.75" customHeight="1" x14ac:dyDescent="0.2">
      <c r="A31" s="739"/>
      <c r="B31" s="184" t="s">
        <v>2661</v>
      </c>
      <c r="C31" s="713">
        <v>1</v>
      </c>
      <c r="D31" s="688" t="s">
        <v>155</v>
      </c>
      <c r="E31" s="740" t="s">
        <v>1118</v>
      </c>
      <c r="F31" s="691" t="s">
        <v>3124</v>
      </c>
      <c r="G31" s="558" t="s">
        <v>156</v>
      </c>
      <c r="H31" s="714" t="s">
        <v>1477</v>
      </c>
      <c r="I31" s="715" t="s">
        <v>1454</v>
      </c>
      <c r="J31" s="748" t="s">
        <v>2603</v>
      </c>
      <c r="K31" s="491" t="s">
        <v>427</v>
      </c>
      <c r="L31" s="721" t="s">
        <v>99</v>
      </c>
      <c r="M31" s="201" t="s">
        <v>96</v>
      </c>
    </row>
    <row r="32" spans="1:13" s="750" customFormat="1" ht="88.5" customHeight="1" x14ac:dyDescent="0.2">
      <c r="A32" s="749"/>
      <c r="B32" s="184" t="s">
        <v>2662</v>
      </c>
      <c r="C32" s="720">
        <v>1</v>
      </c>
      <c r="D32" s="684" t="s">
        <v>157</v>
      </c>
      <c r="E32" s="684" t="s">
        <v>1111</v>
      </c>
      <c r="F32" s="715" t="s">
        <v>2544</v>
      </c>
      <c r="G32" s="560" t="s">
        <v>158</v>
      </c>
      <c r="H32" s="693" t="s">
        <v>1476</v>
      </c>
      <c r="I32" s="684" t="s">
        <v>1534</v>
      </c>
      <c r="J32" s="736" t="s">
        <v>2604</v>
      </c>
      <c r="K32" s="690" t="s">
        <v>428</v>
      </c>
      <c r="L32" s="715" t="s">
        <v>98</v>
      </c>
      <c r="M32" s="203" t="s">
        <v>96</v>
      </c>
    </row>
    <row r="33" spans="1:13" s="750" customFormat="1" ht="58.5" customHeight="1" x14ac:dyDescent="0.2">
      <c r="A33" s="749"/>
      <c r="B33" s="184" t="s">
        <v>2663</v>
      </c>
      <c r="C33" s="751">
        <v>1</v>
      </c>
      <c r="D33" s="760" t="s">
        <v>482</v>
      </c>
      <c r="E33" s="760" t="s">
        <v>1110</v>
      </c>
      <c r="F33" s="852" t="s">
        <v>3123</v>
      </c>
      <c r="G33" s="752" t="s">
        <v>483</v>
      </c>
      <c r="H33" s="753" t="s">
        <v>1475</v>
      </c>
      <c r="I33" s="760" t="s">
        <v>1110</v>
      </c>
      <c r="J33" s="754" t="s">
        <v>2605</v>
      </c>
      <c r="K33" s="755" t="s">
        <v>429</v>
      </c>
      <c r="L33" s="760" t="s">
        <v>484</v>
      </c>
      <c r="M33" s="757" t="s">
        <v>1370</v>
      </c>
    </row>
    <row r="34" spans="1:13" s="725" customFormat="1" ht="65.25" customHeight="1" x14ac:dyDescent="0.2">
      <c r="A34" s="739"/>
      <c r="B34" s="184" t="s">
        <v>2664</v>
      </c>
      <c r="C34" s="713">
        <v>1</v>
      </c>
      <c r="D34" s="684" t="s">
        <v>159</v>
      </c>
      <c r="E34" s="684" t="s">
        <v>93</v>
      </c>
      <c r="F34" s="684" t="s">
        <v>1150</v>
      </c>
      <c r="G34" s="563" t="s">
        <v>160</v>
      </c>
      <c r="H34" s="756" t="s">
        <v>1474</v>
      </c>
      <c r="I34" s="684" t="s">
        <v>93</v>
      </c>
      <c r="J34" s="736" t="s">
        <v>2606</v>
      </c>
      <c r="K34" s="495" t="s">
        <v>430</v>
      </c>
      <c r="L34" s="721" t="s">
        <v>92</v>
      </c>
      <c r="M34" s="757" t="s">
        <v>1370</v>
      </c>
    </row>
    <row r="35" spans="1:13" s="725" customFormat="1" ht="46.5" customHeight="1" x14ac:dyDescent="0.2">
      <c r="A35" s="739"/>
      <c r="B35" s="184" t="s">
        <v>2665</v>
      </c>
      <c r="C35" s="713">
        <v>1</v>
      </c>
      <c r="D35" s="684" t="s">
        <v>161</v>
      </c>
      <c r="E35" s="740" t="s">
        <v>2094</v>
      </c>
      <c r="F35" s="684" t="s">
        <v>2396</v>
      </c>
      <c r="G35" s="563" t="s">
        <v>162</v>
      </c>
      <c r="H35" s="756" t="s">
        <v>1473</v>
      </c>
      <c r="I35" s="715" t="s">
        <v>2094</v>
      </c>
      <c r="J35" s="736" t="s">
        <v>2607</v>
      </c>
      <c r="K35" s="495" t="s">
        <v>431</v>
      </c>
      <c r="L35" s="721" t="s">
        <v>1172</v>
      </c>
      <c r="M35" s="204" t="s">
        <v>96</v>
      </c>
    </row>
    <row r="36" spans="1:13" s="725" customFormat="1" ht="98.25" customHeight="1" x14ac:dyDescent="0.2">
      <c r="A36" s="739"/>
      <c r="B36" s="184" t="s">
        <v>2666</v>
      </c>
      <c r="C36" s="713">
        <v>1</v>
      </c>
      <c r="D36" s="684" t="s">
        <v>163</v>
      </c>
      <c r="E36" s="684" t="s">
        <v>93</v>
      </c>
      <c r="F36" s="684" t="s">
        <v>1151</v>
      </c>
      <c r="G36" s="563" t="s">
        <v>164</v>
      </c>
      <c r="H36" s="756" t="s">
        <v>1472</v>
      </c>
      <c r="I36" s="684" t="s">
        <v>93</v>
      </c>
      <c r="J36" s="736" t="s">
        <v>2608</v>
      </c>
      <c r="K36" s="495" t="s">
        <v>432</v>
      </c>
      <c r="L36" s="721" t="s">
        <v>92</v>
      </c>
      <c r="M36" s="757" t="s">
        <v>1370</v>
      </c>
    </row>
    <row r="37" spans="1:13" s="725" customFormat="1" ht="112.5" customHeight="1" x14ac:dyDescent="0.2">
      <c r="A37" s="739"/>
      <c r="B37" s="184" t="s">
        <v>2667</v>
      </c>
      <c r="C37" s="713">
        <v>1</v>
      </c>
      <c r="D37" s="684" t="s">
        <v>165</v>
      </c>
      <c r="E37" s="740" t="s">
        <v>1338</v>
      </c>
      <c r="F37" s="684" t="s">
        <v>2397</v>
      </c>
      <c r="G37" s="563" t="s">
        <v>166</v>
      </c>
      <c r="H37" s="756" t="s">
        <v>1471</v>
      </c>
      <c r="I37" s="715" t="s">
        <v>1338</v>
      </c>
      <c r="J37" s="736" t="s">
        <v>2609</v>
      </c>
      <c r="K37" s="495" t="s">
        <v>433</v>
      </c>
      <c r="L37" s="691" t="s">
        <v>402</v>
      </c>
      <c r="M37" s="204" t="s">
        <v>96</v>
      </c>
    </row>
    <row r="38" spans="1:13" s="725" customFormat="1" ht="68.25" customHeight="1" x14ac:dyDescent="0.2">
      <c r="A38" s="739"/>
      <c r="B38" s="184" t="s">
        <v>2668</v>
      </c>
      <c r="C38" s="713">
        <v>1</v>
      </c>
      <c r="D38" s="684" t="s">
        <v>167</v>
      </c>
      <c r="E38" s="684" t="s">
        <v>93</v>
      </c>
      <c r="F38" s="684" t="s">
        <v>1150</v>
      </c>
      <c r="G38" s="563" t="s">
        <v>168</v>
      </c>
      <c r="H38" s="756" t="s">
        <v>1470</v>
      </c>
      <c r="I38" s="684" t="s">
        <v>93</v>
      </c>
      <c r="J38" s="736" t="s">
        <v>2606</v>
      </c>
      <c r="K38" s="495" t="s">
        <v>434</v>
      </c>
      <c r="L38" s="721" t="s">
        <v>92</v>
      </c>
      <c r="M38" s="757" t="s">
        <v>1370</v>
      </c>
    </row>
    <row r="39" spans="1:13" s="725" customFormat="1" ht="128.25" customHeight="1" x14ac:dyDescent="0.2">
      <c r="A39" s="739"/>
      <c r="B39" s="184" t="s">
        <v>2669</v>
      </c>
      <c r="C39" s="713">
        <v>1</v>
      </c>
      <c r="D39" s="684" t="s">
        <v>169</v>
      </c>
      <c r="E39" s="684" t="s">
        <v>170</v>
      </c>
      <c r="F39" s="684" t="s">
        <v>2398</v>
      </c>
      <c r="G39" s="563" t="s">
        <v>171</v>
      </c>
      <c r="H39" s="756" t="s">
        <v>1468</v>
      </c>
      <c r="I39" s="684" t="s">
        <v>170</v>
      </c>
      <c r="J39" s="736" t="s">
        <v>2610</v>
      </c>
      <c r="K39" s="495" t="s">
        <v>435</v>
      </c>
      <c r="L39" s="684" t="s">
        <v>170</v>
      </c>
      <c r="M39" s="204" t="s">
        <v>96</v>
      </c>
    </row>
    <row r="40" spans="1:13" s="725" customFormat="1" ht="88.5" customHeight="1" x14ac:dyDescent="0.2">
      <c r="A40" s="719"/>
      <c r="B40" s="184" t="s">
        <v>2670</v>
      </c>
      <c r="C40" s="713">
        <v>1</v>
      </c>
      <c r="D40" s="691" t="s">
        <v>172</v>
      </c>
      <c r="E40" s="206" t="s">
        <v>1207</v>
      </c>
      <c r="F40" s="684" t="s">
        <v>67</v>
      </c>
      <c r="G40" s="558" t="s">
        <v>174</v>
      </c>
      <c r="H40" s="756" t="s">
        <v>1469</v>
      </c>
      <c r="I40" s="206" t="s">
        <v>1458</v>
      </c>
      <c r="J40" s="748" t="s">
        <v>1444</v>
      </c>
      <c r="K40" s="690" t="s">
        <v>436</v>
      </c>
      <c r="L40" s="200" t="s">
        <v>437</v>
      </c>
      <c r="M40" s="201" t="s">
        <v>96</v>
      </c>
    </row>
    <row r="41" spans="1:13" s="725" customFormat="1" ht="72" customHeight="1" x14ac:dyDescent="0.2">
      <c r="A41" s="719"/>
      <c r="B41" s="184" t="s">
        <v>2671</v>
      </c>
      <c r="C41" s="729">
        <v>1</v>
      </c>
      <c r="D41" s="721" t="s">
        <v>175</v>
      </c>
      <c r="E41" s="758" t="s">
        <v>1114</v>
      </c>
      <c r="F41" s="715" t="s">
        <v>1086</v>
      </c>
      <c r="G41" s="730" t="s">
        <v>176</v>
      </c>
      <c r="H41" s="756" t="s">
        <v>2133</v>
      </c>
      <c r="I41" s="758" t="s">
        <v>1457</v>
      </c>
      <c r="J41" s="716" t="s">
        <v>2611</v>
      </c>
      <c r="K41" s="737" t="s">
        <v>438</v>
      </c>
      <c r="L41" s="200" t="s">
        <v>439</v>
      </c>
      <c r="M41" s="757" t="s">
        <v>1370</v>
      </c>
    </row>
    <row r="42" spans="1:13" s="725" customFormat="1" ht="60" customHeight="1" x14ac:dyDescent="0.2">
      <c r="A42" s="719"/>
      <c r="B42" s="184" t="s">
        <v>2672</v>
      </c>
      <c r="C42" s="729">
        <v>1</v>
      </c>
      <c r="D42" s="721" t="s">
        <v>177</v>
      </c>
      <c r="E42" s="758" t="s">
        <v>1114</v>
      </c>
      <c r="F42" s="715" t="s">
        <v>178</v>
      </c>
      <c r="G42" s="730" t="s">
        <v>179</v>
      </c>
      <c r="H42" s="756" t="s">
        <v>2134</v>
      </c>
      <c r="I42" s="758" t="s">
        <v>1457</v>
      </c>
      <c r="J42" s="747" t="s">
        <v>2612</v>
      </c>
      <c r="K42" s="737" t="s">
        <v>440</v>
      </c>
      <c r="L42" s="187" t="s">
        <v>441</v>
      </c>
      <c r="M42" s="201" t="s">
        <v>96</v>
      </c>
    </row>
    <row r="43" spans="1:13" s="703" customFormat="1" ht="26.25" customHeight="1" x14ac:dyDescent="0.2">
      <c r="A43" s="719"/>
      <c r="B43" s="219" t="s">
        <v>52</v>
      </c>
      <c r="C43" s="219" t="s">
        <v>42</v>
      </c>
      <c r="D43" s="192" t="s">
        <v>85</v>
      </c>
      <c r="E43" s="192"/>
      <c r="F43" s="192"/>
      <c r="G43" s="564" t="s">
        <v>1167</v>
      </c>
      <c r="H43" s="568" t="s">
        <v>1742</v>
      </c>
      <c r="I43" s="192"/>
      <c r="J43" s="198"/>
      <c r="K43" s="496"/>
      <c r="L43" s="192"/>
      <c r="M43" s="198"/>
    </row>
    <row r="44" spans="1:13" s="725" customFormat="1" ht="43.5" customHeight="1" x14ac:dyDescent="0.2">
      <c r="A44" s="719"/>
      <c r="B44" s="184" t="s">
        <v>2669</v>
      </c>
      <c r="C44" s="729" t="s">
        <v>42</v>
      </c>
      <c r="D44" s="721" t="s">
        <v>1191</v>
      </c>
      <c r="E44" s="721" t="s">
        <v>38</v>
      </c>
      <c r="F44" s="721" t="s">
        <v>1087</v>
      </c>
      <c r="G44" s="730" t="s">
        <v>1166</v>
      </c>
      <c r="H44" s="714" t="s">
        <v>1466</v>
      </c>
      <c r="I44" s="721" t="s">
        <v>38</v>
      </c>
      <c r="J44" s="748" t="s">
        <v>2613</v>
      </c>
      <c r="K44" s="491" t="s">
        <v>442</v>
      </c>
      <c r="L44" s="187" t="s">
        <v>38</v>
      </c>
      <c r="M44" s="201" t="s">
        <v>96</v>
      </c>
    </row>
    <row r="45" spans="1:13" s="725" customFormat="1" ht="102" customHeight="1" x14ac:dyDescent="0.2">
      <c r="A45" s="719"/>
      <c r="B45" s="184" t="s">
        <v>2670</v>
      </c>
      <c r="C45" s="729" t="s">
        <v>42</v>
      </c>
      <c r="D45" s="721" t="s">
        <v>1192</v>
      </c>
      <c r="E45" s="759" t="s">
        <v>1112</v>
      </c>
      <c r="F45" s="721" t="s">
        <v>1113</v>
      </c>
      <c r="G45" s="730" t="s">
        <v>1099</v>
      </c>
      <c r="H45" s="714" t="s">
        <v>1467</v>
      </c>
      <c r="I45" s="760" t="s">
        <v>1459</v>
      </c>
      <c r="J45" s="716" t="s">
        <v>2614</v>
      </c>
      <c r="K45" s="491" t="s">
        <v>443</v>
      </c>
      <c r="L45" s="684" t="s">
        <v>86</v>
      </c>
      <c r="M45" s="724" t="s">
        <v>1371</v>
      </c>
    </row>
    <row r="46" spans="1:13" s="725" customFormat="1" ht="33" customHeight="1" x14ac:dyDescent="0.2">
      <c r="A46" s="719"/>
      <c r="B46" s="761" t="s">
        <v>56</v>
      </c>
      <c r="C46" s="219">
        <v>1</v>
      </c>
      <c r="D46" s="189" t="s">
        <v>471</v>
      </c>
      <c r="E46" s="189"/>
      <c r="F46" s="189"/>
      <c r="G46" s="561" t="s">
        <v>472</v>
      </c>
      <c r="H46" s="567" t="s">
        <v>1743</v>
      </c>
      <c r="I46" s="189"/>
      <c r="J46" s="195"/>
      <c r="K46" s="492"/>
      <c r="L46" s="189"/>
      <c r="M46" s="195"/>
    </row>
    <row r="47" spans="1:13" s="725" customFormat="1" ht="55.5" customHeight="1" x14ac:dyDescent="0.2">
      <c r="A47" s="719"/>
      <c r="B47" s="184" t="s">
        <v>2673</v>
      </c>
      <c r="C47" s="729">
        <v>1</v>
      </c>
      <c r="D47" s="715" t="s">
        <v>473</v>
      </c>
      <c r="E47" s="715" t="s">
        <v>1119</v>
      </c>
      <c r="F47" s="721" t="s">
        <v>596</v>
      </c>
      <c r="G47" s="730" t="s">
        <v>477</v>
      </c>
      <c r="H47" s="714" t="s">
        <v>1465</v>
      </c>
      <c r="I47" s="715" t="s">
        <v>2135</v>
      </c>
      <c r="J47" s="747" t="s">
        <v>2615</v>
      </c>
      <c r="K47" s="737" t="s">
        <v>444</v>
      </c>
      <c r="L47" s="216" t="s">
        <v>479</v>
      </c>
      <c r="M47" s="724" t="s">
        <v>1370</v>
      </c>
    </row>
    <row r="48" spans="1:13" s="725" customFormat="1" ht="48.75" customHeight="1" x14ac:dyDescent="0.2">
      <c r="A48" s="719"/>
      <c r="B48" s="184" t="s">
        <v>2674</v>
      </c>
      <c r="C48" s="729">
        <v>1</v>
      </c>
      <c r="D48" s="715" t="s">
        <v>1088</v>
      </c>
      <c r="E48" s="743" t="s">
        <v>38</v>
      </c>
      <c r="F48" s="721" t="s">
        <v>1090</v>
      </c>
      <c r="G48" s="730" t="s">
        <v>1100</v>
      </c>
      <c r="H48" s="714" t="s">
        <v>1463</v>
      </c>
      <c r="I48" s="721" t="s">
        <v>152</v>
      </c>
      <c r="J48" s="748" t="s">
        <v>2616</v>
      </c>
      <c r="K48" s="737" t="s">
        <v>1101</v>
      </c>
      <c r="L48" s="216" t="s">
        <v>1102</v>
      </c>
      <c r="M48" s="762" t="s">
        <v>96</v>
      </c>
    </row>
    <row r="49" spans="1:13" s="725" customFormat="1" ht="45.75" customHeight="1" x14ac:dyDescent="0.2">
      <c r="A49" s="719"/>
      <c r="B49" s="184" t="s">
        <v>2675</v>
      </c>
      <c r="C49" s="729">
        <v>1</v>
      </c>
      <c r="D49" s="715" t="s">
        <v>1089</v>
      </c>
      <c r="E49" s="743" t="s">
        <v>38</v>
      </c>
      <c r="F49" s="721" t="s">
        <v>1091</v>
      </c>
      <c r="G49" s="734" t="s">
        <v>1430</v>
      </c>
      <c r="H49" s="714" t="s">
        <v>1464</v>
      </c>
      <c r="I49" s="721" t="s">
        <v>152</v>
      </c>
      <c r="J49" s="748" t="s">
        <v>2617</v>
      </c>
      <c r="K49" s="737" t="s">
        <v>1101</v>
      </c>
      <c r="L49" s="216" t="s">
        <v>1102</v>
      </c>
      <c r="M49" s="744" t="s">
        <v>96</v>
      </c>
    </row>
    <row r="50" spans="1:13" s="725" customFormat="1" ht="30.75" customHeight="1" x14ac:dyDescent="0.2">
      <c r="A50" s="719"/>
      <c r="B50" s="761" t="s">
        <v>57</v>
      </c>
      <c r="C50" s="761">
        <v>1</v>
      </c>
      <c r="D50" s="189" t="s">
        <v>1120</v>
      </c>
      <c r="E50" s="189"/>
      <c r="F50" s="189"/>
      <c r="G50" s="561" t="s">
        <v>1181</v>
      </c>
      <c r="H50" s="567" t="s">
        <v>2136</v>
      </c>
      <c r="I50" s="189"/>
      <c r="J50" s="195"/>
      <c r="K50" s="492"/>
      <c r="L50" s="189"/>
      <c r="M50" s="195"/>
    </row>
    <row r="51" spans="1:13" s="725" customFormat="1" ht="70.5" customHeight="1" x14ac:dyDescent="0.2">
      <c r="A51" s="719"/>
      <c r="B51" s="336" t="s">
        <v>2676</v>
      </c>
      <c r="C51" s="343">
        <v>1</v>
      </c>
      <c r="D51" s="684" t="s">
        <v>1183</v>
      </c>
      <c r="E51" s="715" t="s">
        <v>1121</v>
      </c>
      <c r="F51" s="715" t="s">
        <v>591</v>
      </c>
      <c r="G51" s="734" t="s">
        <v>474</v>
      </c>
      <c r="H51" s="714" t="s">
        <v>2137</v>
      </c>
      <c r="I51" s="715" t="s">
        <v>2138</v>
      </c>
      <c r="J51" s="736" t="s">
        <v>2618</v>
      </c>
      <c r="K51" s="491" t="s">
        <v>480</v>
      </c>
      <c r="L51" s="686" t="s">
        <v>112</v>
      </c>
      <c r="M51" s="724" t="s">
        <v>1371</v>
      </c>
    </row>
    <row r="52" spans="1:13" s="725" customFormat="1" ht="49.5" customHeight="1" x14ac:dyDescent="0.2">
      <c r="A52" s="719"/>
      <c r="B52" s="336" t="s">
        <v>2677</v>
      </c>
      <c r="C52" s="733">
        <v>1</v>
      </c>
      <c r="D52" s="715" t="s">
        <v>1184</v>
      </c>
      <c r="E52" s="715" t="s">
        <v>228</v>
      </c>
      <c r="F52" s="715" t="s">
        <v>1122</v>
      </c>
      <c r="G52" s="734" t="s">
        <v>1431</v>
      </c>
      <c r="H52" s="714" t="s">
        <v>2139</v>
      </c>
      <c r="I52" s="715" t="s">
        <v>2140</v>
      </c>
      <c r="J52" s="736" t="s">
        <v>2619</v>
      </c>
      <c r="K52" s="491" t="s">
        <v>481</v>
      </c>
      <c r="L52" s="686" t="s">
        <v>113</v>
      </c>
      <c r="M52" s="763" t="s">
        <v>96</v>
      </c>
    </row>
    <row r="53" spans="1:13" s="725" customFormat="1" ht="83.25" customHeight="1" x14ac:dyDescent="0.2">
      <c r="A53" s="719"/>
      <c r="B53" s="184" t="s">
        <v>2678</v>
      </c>
      <c r="C53" s="733">
        <v>1</v>
      </c>
      <c r="D53" s="715" t="s">
        <v>1185</v>
      </c>
      <c r="E53" s="740" t="s">
        <v>1123</v>
      </c>
      <c r="F53" s="715" t="s">
        <v>1124</v>
      </c>
      <c r="G53" s="734" t="s">
        <v>475</v>
      </c>
      <c r="H53" s="714" t="s">
        <v>2141</v>
      </c>
      <c r="I53" s="715" t="s">
        <v>1460</v>
      </c>
      <c r="J53" s="736" t="s">
        <v>2620</v>
      </c>
      <c r="K53" s="737" t="s">
        <v>445</v>
      </c>
      <c r="L53" s="715" t="s">
        <v>83</v>
      </c>
      <c r="M53" s="724" t="s">
        <v>1370</v>
      </c>
    </row>
    <row r="54" spans="1:13" s="725" customFormat="1" ht="98.25" customHeight="1" x14ac:dyDescent="0.2">
      <c r="A54" s="719"/>
      <c r="B54" s="184" t="s">
        <v>2679</v>
      </c>
      <c r="C54" s="733">
        <v>1</v>
      </c>
      <c r="D54" s="715" t="s">
        <v>1186</v>
      </c>
      <c r="E54" s="740" t="s">
        <v>506</v>
      </c>
      <c r="F54" s="684" t="s">
        <v>1159</v>
      </c>
      <c r="G54" s="734" t="s">
        <v>476</v>
      </c>
      <c r="H54" s="714" t="s">
        <v>2142</v>
      </c>
      <c r="I54" s="715" t="s">
        <v>1462</v>
      </c>
      <c r="J54" s="736" t="s">
        <v>2621</v>
      </c>
      <c r="K54" s="491" t="s">
        <v>1168</v>
      </c>
      <c r="L54" s="216" t="s">
        <v>1169</v>
      </c>
      <c r="M54" s="201" t="s">
        <v>96</v>
      </c>
    </row>
    <row r="55" spans="1:13" s="725" customFormat="1" ht="45.75" customHeight="1" x14ac:dyDescent="0.2">
      <c r="A55" s="719"/>
      <c r="B55" s="184" t="s">
        <v>2680</v>
      </c>
      <c r="C55" s="733">
        <v>1</v>
      </c>
      <c r="D55" s="715" t="s">
        <v>1187</v>
      </c>
      <c r="E55" s="740" t="s">
        <v>1125</v>
      </c>
      <c r="F55" s="715" t="s">
        <v>1152</v>
      </c>
      <c r="G55" s="734" t="s">
        <v>478</v>
      </c>
      <c r="H55" s="714" t="s">
        <v>2143</v>
      </c>
      <c r="I55" s="715" t="s">
        <v>1461</v>
      </c>
      <c r="J55" s="748" t="s">
        <v>2622</v>
      </c>
      <c r="K55" s="737" t="s">
        <v>444</v>
      </c>
      <c r="L55" s="216" t="s">
        <v>479</v>
      </c>
      <c r="M55" s="193" t="s">
        <v>1370</v>
      </c>
    </row>
    <row r="56" spans="1:13" s="725" customFormat="1" ht="78" customHeight="1" x14ac:dyDescent="0.2">
      <c r="A56" s="719"/>
      <c r="B56" s="184" t="s">
        <v>2681</v>
      </c>
      <c r="C56" s="733">
        <v>1</v>
      </c>
      <c r="D56" s="715" t="s">
        <v>1188</v>
      </c>
      <c r="E56" s="740" t="s">
        <v>505</v>
      </c>
      <c r="F56" s="715" t="s">
        <v>1153</v>
      </c>
      <c r="G56" s="734" t="s">
        <v>1139</v>
      </c>
      <c r="H56" s="714" t="s">
        <v>2144</v>
      </c>
      <c r="I56" s="715" t="s">
        <v>1450</v>
      </c>
      <c r="J56" s="748" t="s">
        <v>2623</v>
      </c>
      <c r="K56" s="737" t="s">
        <v>444</v>
      </c>
      <c r="L56" s="216" t="s">
        <v>1170</v>
      </c>
      <c r="M56" s="193" t="s">
        <v>1370</v>
      </c>
    </row>
    <row r="57" spans="1:13" s="725" customFormat="1" ht="61.5" customHeight="1" x14ac:dyDescent="0.2">
      <c r="A57" s="719"/>
      <c r="B57" s="184" t="s">
        <v>2682</v>
      </c>
      <c r="C57" s="733">
        <v>1</v>
      </c>
      <c r="D57" s="715" t="s">
        <v>1189</v>
      </c>
      <c r="E57" s="740" t="s">
        <v>505</v>
      </c>
      <c r="F57" s="715" t="s">
        <v>1154</v>
      </c>
      <c r="G57" s="734" t="s">
        <v>1140</v>
      </c>
      <c r="H57" s="714" t="s">
        <v>2145</v>
      </c>
      <c r="I57" s="715" t="s">
        <v>1450</v>
      </c>
      <c r="J57" s="748" t="s">
        <v>2624</v>
      </c>
      <c r="K57" s="737" t="s">
        <v>444</v>
      </c>
      <c r="L57" s="216" t="s">
        <v>1171</v>
      </c>
      <c r="M57" s="193" t="s">
        <v>1370</v>
      </c>
    </row>
    <row r="58" spans="1:13" s="765" customFormat="1" ht="28.5" customHeight="1" x14ac:dyDescent="0.2">
      <c r="A58" s="764"/>
      <c r="B58" s="219" t="s">
        <v>58</v>
      </c>
      <c r="C58" s="219">
        <v>1</v>
      </c>
      <c r="D58" s="191" t="s">
        <v>43</v>
      </c>
      <c r="E58" s="191"/>
      <c r="F58" s="191"/>
      <c r="G58" s="565" t="s">
        <v>119</v>
      </c>
      <c r="H58" s="569" t="s">
        <v>1744</v>
      </c>
      <c r="I58" s="191"/>
      <c r="J58" s="197"/>
      <c r="K58" s="497"/>
      <c r="L58" s="191"/>
      <c r="M58" s="197"/>
    </row>
    <row r="59" spans="1:13" s="765" customFormat="1" ht="48" customHeight="1" x14ac:dyDescent="0.2">
      <c r="A59" s="764"/>
      <c r="B59" s="184" t="s">
        <v>2683</v>
      </c>
      <c r="C59" s="729">
        <v>1</v>
      </c>
      <c r="D59" s="684" t="s">
        <v>238</v>
      </c>
      <c r="E59" s="721" t="s">
        <v>100</v>
      </c>
      <c r="F59" s="684" t="s">
        <v>1155</v>
      </c>
      <c r="G59" s="558" t="s">
        <v>237</v>
      </c>
      <c r="H59" s="693" t="s">
        <v>2146</v>
      </c>
      <c r="I59" s="721" t="s">
        <v>1490</v>
      </c>
      <c r="J59" s="748" t="s">
        <v>2625</v>
      </c>
      <c r="K59" s="491" t="s">
        <v>446</v>
      </c>
      <c r="L59" s="721" t="s">
        <v>100</v>
      </c>
      <c r="M59" s="201" t="s">
        <v>96</v>
      </c>
    </row>
    <row r="60" spans="1:13" s="725" customFormat="1" ht="48" customHeight="1" x14ac:dyDescent="0.2">
      <c r="A60" s="719"/>
      <c r="B60" s="184" t="s">
        <v>2684</v>
      </c>
      <c r="C60" s="729">
        <v>1</v>
      </c>
      <c r="D60" s="684" t="s">
        <v>181</v>
      </c>
      <c r="E60" s="740" t="s">
        <v>2094</v>
      </c>
      <c r="F60" s="684" t="s">
        <v>2393</v>
      </c>
      <c r="G60" s="558" t="s">
        <v>182</v>
      </c>
      <c r="H60" s="693" t="s">
        <v>2147</v>
      </c>
      <c r="I60" s="715" t="s">
        <v>2094</v>
      </c>
      <c r="J60" s="736" t="s">
        <v>2607</v>
      </c>
      <c r="K60" s="491" t="s">
        <v>447</v>
      </c>
      <c r="L60" s="721" t="s">
        <v>1173</v>
      </c>
      <c r="M60" s="201" t="s">
        <v>96</v>
      </c>
    </row>
    <row r="61" spans="1:13" ht="69.75" customHeight="1" x14ac:dyDescent="0.2">
      <c r="A61" s="719"/>
      <c r="B61" s="184" t="s">
        <v>2685</v>
      </c>
      <c r="C61" s="729">
        <v>1</v>
      </c>
      <c r="D61" s="684" t="s">
        <v>183</v>
      </c>
      <c r="E61" s="740" t="s">
        <v>1339</v>
      </c>
      <c r="F61" s="684" t="s">
        <v>2394</v>
      </c>
      <c r="G61" s="558" t="s">
        <v>184</v>
      </c>
      <c r="H61" s="693" t="s">
        <v>2148</v>
      </c>
      <c r="I61" s="715" t="s">
        <v>1339</v>
      </c>
      <c r="J61" s="736" t="s">
        <v>2626</v>
      </c>
      <c r="K61" s="491" t="s">
        <v>448</v>
      </c>
      <c r="L61" s="691" t="s">
        <v>401</v>
      </c>
      <c r="M61" s="201" t="s">
        <v>96</v>
      </c>
    </row>
    <row r="62" spans="1:13" s="725" customFormat="1" ht="122.25" customHeight="1" x14ac:dyDescent="0.2">
      <c r="A62" s="719"/>
      <c r="B62" s="184" t="s">
        <v>2686</v>
      </c>
      <c r="C62" s="729">
        <v>1</v>
      </c>
      <c r="D62" s="691" t="s">
        <v>185</v>
      </c>
      <c r="E62" s="214" t="s">
        <v>407</v>
      </c>
      <c r="F62" s="684" t="s">
        <v>2395</v>
      </c>
      <c r="G62" s="558" t="s">
        <v>186</v>
      </c>
      <c r="H62" s="693" t="s">
        <v>2149</v>
      </c>
      <c r="I62" s="214" t="s">
        <v>407</v>
      </c>
      <c r="J62" s="736" t="s">
        <v>2627</v>
      </c>
      <c r="K62" s="491" t="s">
        <v>449</v>
      </c>
      <c r="L62" s="214" t="s">
        <v>407</v>
      </c>
      <c r="M62" s="201" t="s">
        <v>96</v>
      </c>
    </row>
    <row r="63" spans="1:13" s="725" customFormat="1" ht="78.75" customHeight="1" x14ac:dyDescent="0.2">
      <c r="A63" s="719"/>
      <c r="B63" s="184" t="s">
        <v>2687</v>
      </c>
      <c r="C63" s="729">
        <v>1</v>
      </c>
      <c r="D63" s="721" t="s">
        <v>187</v>
      </c>
      <c r="E63" s="766" t="s">
        <v>1207</v>
      </c>
      <c r="F63" s="684" t="s">
        <v>188</v>
      </c>
      <c r="G63" s="558" t="s">
        <v>189</v>
      </c>
      <c r="H63" s="693" t="s">
        <v>1491</v>
      </c>
      <c r="I63" s="206" t="s">
        <v>1497</v>
      </c>
      <c r="J63" s="748" t="s">
        <v>1444</v>
      </c>
      <c r="K63" s="491" t="s">
        <v>450</v>
      </c>
      <c r="L63" s="766" t="s">
        <v>173</v>
      </c>
      <c r="M63" s="201" t="s">
        <v>96</v>
      </c>
    </row>
    <row r="64" spans="1:13" s="725" customFormat="1" ht="63.75" customHeight="1" x14ac:dyDescent="0.2">
      <c r="A64" s="719"/>
      <c r="B64" s="184" t="s">
        <v>2688</v>
      </c>
      <c r="C64" s="767">
        <v>1</v>
      </c>
      <c r="D64" s="760" t="s">
        <v>485</v>
      </c>
      <c r="E64" s="760" t="s">
        <v>1110</v>
      </c>
      <c r="F64" s="852" t="s">
        <v>3012</v>
      </c>
      <c r="G64" s="752" t="s">
        <v>486</v>
      </c>
      <c r="H64" s="694" t="s">
        <v>1492</v>
      </c>
      <c r="I64" s="760" t="s">
        <v>1110</v>
      </c>
      <c r="J64" s="754" t="s">
        <v>2605</v>
      </c>
      <c r="K64" s="755" t="s">
        <v>429</v>
      </c>
      <c r="L64" s="726" t="s">
        <v>484</v>
      </c>
      <c r="M64" s="757" t="s">
        <v>1370</v>
      </c>
    </row>
    <row r="65" spans="1:13" s="725" customFormat="1" ht="67.5" customHeight="1" x14ac:dyDescent="0.2">
      <c r="A65" s="719"/>
      <c r="B65" s="184" t="s">
        <v>2689</v>
      </c>
      <c r="C65" s="733">
        <v>1</v>
      </c>
      <c r="D65" s="715" t="s">
        <v>1126</v>
      </c>
      <c r="E65" s="740" t="s">
        <v>452</v>
      </c>
      <c r="F65" s="715" t="s">
        <v>1127</v>
      </c>
      <c r="G65" s="734" t="s">
        <v>191</v>
      </c>
      <c r="H65" s="693" t="s">
        <v>2150</v>
      </c>
      <c r="I65" s="715" t="s">
        <v>1495</v>
      </c>
      <c r="J65" s="716" t="s">
        <v>2628</v>
      </c>
      <c r="K65" s="491" t="s">
        <v>451</v>
      </c>
      <c r="L65" s="721" t="s">
        <v>452</v>
      </c>
      <c r="M65" s="201" t="s">
        <v>96</v>
      </c>
    </row>
    <row r="66" spans="1:13" s="765" customFormat="1" ht="40.5" customHeight="1" x14ac:dyDescent="0.2">
      <c r="A66" s="764"/>
      <c r="B66" s="184" t="s">
        <v>2690</v>
      </c>
      <c r="C66" s="733">
        <v>1</v>
      </c>
      <c r="D66" s="715" t="s">
        <v>585</v>
      </c>
      <c r="E66" s="768" t="s">
        <v>95</v>
      </c>
      <c r="F66" s="715" t="s">
        <v>1128</v>
      </c>
      <c r="G66" s="734" t="s">
        <v>192</v>
      </c>
      <c r="H66" s="693" t="s">
        <v>1493</v>
      </c>
      <c r="I66" s="769" t="s">
        <v>1494</v>
      </c>
      <c r="J66" s="736" t="s">
        <v>2629</v>
      </c>
      <c r="K66" s="491" t="s">
        <v>453</v>
      </c>
      <c r="L66" s="215" t="s">
        <v>95</v>
      </c>
      <c r="M66" s="201" t="s">
        <v>96</v>
      </c>
    </row>
    <row r="67" spans="1:13" s="765" customFormat="1" ht="39.75" customHeight="1" x14ac:dyDescent="0.2">
      <c r="A67" s="764"/>
      <c r="B67" s="184" t="s">
        <v>2691</v>
      </c>
      <c r="C67" s="733">
        <v>1</v>
      </c>
      <c r="D67" s="715" t="s">
        <v>586</v>
      </c>
      <c r="E67" s="768" t="s">
        <v>95</v>
      </c>
      <c r="F67" s="715" t="s">
        <v>1129</v>
      </c>
      <c r="G67" s="734" t="s">
        <v>239</v>
      </c>
      <c r="H67" s="693" t="s">
        <v>2151</v>
      </c>
      <c r="I67" s="769" t="s">
        <v>1494</v>
      </c>
      <c r="J67" s="770" t="s">
        <v>2630</v>
      </c>
      <c r="K67" s="491" t="s">
        <v>454</v>
      </c>
      <c r="L67" s="215" t="s">
        <v>95</v>
      </c>
      <c r="M67" s="201" t="s">
        <v>96</v>
      </c>
    </row>
    <row r="68" spans="1:13" s="725" customFormat="1" ht="25.5" customHeight="1" x14ac:dyDescent="0.2">
      <c r="A68" s="719"/>
      <c r="B68" s="219" t="s">
        <v>180</v>
      </c>
      <c r="C68" s="219" t="s">
        <v>42</v>
      </c>
      <c r="D68" s="191" t="s">
        <v>55</v>
      </c>
      <c r="E68" s="191"/>
      <c r="F68" s="191"/>
      <c r="G68" s="565" t="s">
        <v>123</v>
      </c>
      <c r="H68" s="569" t="s">
        <v>1745</v>
      </c>
      <c r="I68" s="191"/>
      <c r="J68" s="197"/>
      <c r="K68" s="497"/>
      <c r="L68" s="191"/>
      <c r="M68" s="197"/>
    </row>
    <row r="69" spans="1:13" s="725" customFormat="1" ht="104.25" customHeight="1" x14ac:dyDescent="0.2">
      <c r="A69" s="719"/>
      <c r="B69" s="184" t="s">
        <v>2692</v>
      </c>
      <c r="C69" s="733" t="s">
        <v>42</v>
      </c>
      <c r="D69" s="715" t="s">
        <v>1130</v>
      </c>
      <c r="E69" s="715" t="s">
        <v>505</v>
      </c>
      <c r="F69" s="715" t="s">
        <v>2543</v>
      </c>
      <c r="G69" s="734" t="s">
        <v>1141</v>
      </c>
      <c r="H69" s="714" t="s">
        <v>1501</v>
      </c>
      <c r="I69" s="715" t="s">
        <v>1450</v>
      </c>
      <c r="J69" s="736" t="s">
        <v>2631</v>
      </c>
      <c r="K69" s="491" t="s">
        <v>94</v>
      </c>
      <c r="L69" s="200" t="s">
        <v>1174</v>
      </c>
      <c r="M69" s="201" t="s">
        <v>94</v>
      </c>
    </row>
    <row r="70" spans="1:13" s="725" customFormat="1" ht="78" customHeight="1" x14ac:dyDescent="0.2">
      <c r="A70" s="719"/>
      <c r="B70" s="184" t="s">
        <v>2693</v>
      </c>
      <c r="C70" s="729" t="s">
        <v>42</v>
      </c>
      <c r="D70" s="687" t="s">
        <v>194</v>
      </c>
      <c r="E70" s="771" t="s">
        <v>102</v>
      </c>
      <c r="F70" s="684" t="s">
        <v>195</v>
      </c>
      <c r="G70" s="558" t="s">
        <v>196</v>
      </c>
      <c r="H70" s="714" t="s">
        <v>2152</v>
      </c>
      <c r="I70" s="715" t="s">
        <v>1498</v>
      </c>
      <c r="J70" s="724" t="s">
        <v>2632</v>
      </c>
      <c r="K70" s="491" t="s">
        <v>455</v>
      </c>
      <c r="L70" s="206" t="s">
        <v>102</v>
      </c>
      <c r="M70" s="201" t="s">
        <v>96</v>
      </c>
    </row>
    <row r="71" spans="1:13" s="725" customFormat="1" ht="45.75" customHeight="1" x14ac:dyDescent="0.2">
      <c r="A71" s="719"/>
      <c r="B71" s="184" t="s">
        <v>2694</v>
      </c>
      <c r="C71" s="729" t="s">
        <v>42</v>
      </c>
      <c r="D71" s="687" t="s">
        <v>197</v>
      </c>
      <c r="E71" s="687" t="s">
        <v>38</v>
      </c>
      <c r="F71" s="684" t="s">
        <v>7</v>
      </c>
      <c r="G71" s="558" t="s">
        <v>198</v>
      </c>
      <c r="H71" s="714" t="s">
        <v>1500</v>
      </c>
      <c r="I71" s="721" t="s">
        <v>152</v>
      </c>
      <c r="J71" s="748" t="s">
        <v>1444</v>
      </c>
      <c r="K71" s="491" t="s">
        <v>456</v>
      </c>
      <c r="L71" s="187" t="s">
        <v>38</v>
      </c>
      <c r="M71" s="201" t="s">
        <v>96</v>
      </c>
    </row>
    <row r="72" spans="1:13" s="725" customFormat="1" ht="56.25" customHeight="1" x14ac:dyDescent="0.2">
      <c r="A72" s="772"/>
      <c r="B72" s="184" t="s">
        <v>2695</v>
      </c>
      <c r="C72" s="729" t="s">
        <v>42</v>
      </c>
      <c r="D72" s="687" t="s">
        <v>413</v>
      </c>
      <c r="E72" s="687" t="s">
        <v>38</v>
      </c>
      <c r="F72" s="684" t="s">
        <v>7</v>
      </c>
      <c r="G72" s="773" t="s">
        <v>2295</v>
      </c>
      <c r="H72" s="714" t="s">
        <v>1499</v>
      </c>
      <c r="I72" s="721" t="s">
        <v>152</v>
      </c>
      <c r="J72" s="748" t="s">
        <v>1444</v>
      </c>
      <c r="K72" s="491" t="s">
        <v>457</v>
      </c>
      <c r="L72" s="187" t="s">
        <v>38</v>
      </c>
      <c r="M72" s="201" t="s">
        <v>96</v>
      </c>
    </row>
    <row r="73" spans="1:13" ht="22.5" customHeight="1" x14ac:dyDescent="0.2">
      <c r="B73" s="219" t="s">
        <v>193</v>
      </c>
      <c r="C73" s="219" t="s">
        <v>42</v>
      </c>
      <c r="D73" s="191" t="s">
        <v>49</v>
      </c>
      <c r="E73" s="774"/>
      <c r="F73" s="774"/>
      <c r="G73" s="565" t="s">
        <v>124</v>
      </c>
      <c r="H73" s="569" t="s">
        <v>1746</v>
      </c>
      <c r="I73" s="191"/>
      <c r="J73" s="197"/>
      <c r="K73" s="497"/>
      <c r="L73" s="191"/>
      <c r="M73" s="197"/>
    </row>
    <row r="74" spans="1:13" s="725" customFormat="1" ht="115.5" customHeight="1" x14ac:dyDescent="0.2">
      <c r="A74" s="719"/>
      <c r="B74" s="184" t="s">
        <v>2696</v>
      </c>
      <c r="C74" s="733" t="s">
        <v>42</v>
      </c>
      <c r="D74" s="715" t="s">
        <v>1132</v>
      </c>
      <c r="E74" s="715" t="s">
        <v>505</v>
      </c>
      <c r="F74" s="715" t="s">
        <v>1437</v>
      </c>
      <c r="G74" s="734" t="s">
        <v>1142</v>
      </c>
      <c r="H74" s="714" t="s">
        <v>1505</v>
      </c>
      <c r="I74" s="715" t="s">
        <v>1450</v>
      </c>
      <c r="J74" s="736" t="s">
        <v>2633</v>
      </c>
      <c r="K74" s="491" t="s">
        <v>94</v>
      </c>
      <c r="L74" s="200" t="s">
        <v>1174</v>
      </c>
      <c r="M74" s="201" t="s">
        <v>94</v>
      </c>
    </row>
    <row r="75" spans="1:13" ht="108.75" customHeight="1" x14ac:dyDescent="0.2">
      <c r="B75" s="184" t="s">
        <v>2697</v>
      </c>
      <c r="C75" s="729" t="s">
        <v>42</v>
      </c>
      <c r="D75" s="687" t="s">
        <v>234</v>
      </c>
      <c r="E75" s="689" t="s">
        <v>127</v>
      </c>
      <c r="F75" s="684" t="s">
        <v>7</v>
      </c>
      <c r="G75" s="558" t="s">
        <v>200</v>
      </c>
      <c r="H75" s="714" t="s">
        <v>1504</v>
      </c>
      <c r="I75" s="683" t="s">
        <v>1506</v>
      </c>
      <c r="J75" s="748" t="s">
        <v>1444</v>
      </c>
      <c r="K75" s="491" t="s">
        <v>458</v>
      </c>
      <c r="L75" s="721" t="s">
        <v>104</v>
      </c>
      <c r="M75" s="193" t="s">
        <v>1370</v>
      </c>
    </row>
    <row r="76" spans="1:13" ht="72.75" customHeight="1" x14ac:dyDescent="0.2">
      <c r="B76" s="184" t="s">
        <v>2698</v>
      </c>
      <c r="C76" s="729" t="s">
        <v>42</v>
      </c>
      <c r="D76" s="687" t="s">
        <v>230</v>
      </c>
      <c r="E76" s="771" t="s">
        <v>102</v>
      </c>
      <c r="F76" s="684" t="s">
        <v>201</v>
      </c>
      <c r="G76" s="558" t="s">
        <v>202</v>
      </c>
      <c r="H76" s="714" t="s">
        <v>2153</v>
      </c>
      <c r="I76" s="715" t="s">
        <v>1498</v>
      </c>
      <c r="J76" s="724" t="s">
        <v>2634</v>
      </c>
      <c r="K76" s="491" t="s">
        <v>459</v>
      </c>
      <c r="L76" s="721" t="s">
        <v>103</v>
      </c>
      <c r="M76" s="201" t="s">
        <v>96</v>
      </c>
    </row>
    <row r="77" spans="1:13" ht="38.25" customHeight="1" x14ac:dyDescent="0.2">
      <c r="B77" s="184" t="s">
        <v>2699</v>
      </c>
      <c r="C77" s="729" t="s">
        <v>42</v>
      </c>
      <c r="D77" s="687" t="s">
        <v>231</v>
      </c>
      <c r="E77" s="687" t="s">
        <v>38</v>
      </c>
      <c r="F77" s="684" t="s">
        <v>7</v>
      </c>
      <c r="G77" s="558" t="s">
        <v>203</v>
      </c>
      <c r="H77" s="714" t="s">
        <v>1503</v>
      </c>
      <c r="I77" s="721" t="s">
        <v>152</v>
      </c>
      <c r="J77" s="748" t="s">
        <v>1444</v>
      </c>
      <c r="K77" s="491" t="s">
        <v>460</v>
      </c>
      <c r="L77" s="187" t="s">
        <v>38</v>
      </c>
      <c r="M77" s="201" t="s">
        <v>96</v>
      </c>
    </row>
    <row r="78" spans="1:13" ht="37.5" customHeight="1" x14ac:dyDescent="0.2">
      <c r="B78" s="184" t="s">
        <v>2700</v>
      </c>
      <c r="C78" s="729" t="s">
        <v>42</v>
      </c>
      <c r="D78" s="687" t="s">
        <v>232</v>
      </c>
      <c r="E78" s="687" t="s">
        <v>38</v>
      </c>
      <c r="F78" s="684" t="s">
        <v>7</v>
      </c>
      <c r="G78" s="558" t="s">
        <v>204</v>
      </c>
      <c r="H78" s="714" t="s">
        <v>1502</v>
      </c>
      <c r="I78" s="721" t="s">
        <v>152</v>
      </c>
      <c r="J78" s="748" t="s">
        <v>1444</v>
      </c>
      <c r="K78" s="491" t="s">
        <v>461</v>
      </c>
      <c r="L78" s="187" t="s">
        <v>38</v>
      </c>
      <c r="M78" s="201" t="s">
        <v>96</v>
      </c>
    </row>
    <row r="79" spans="1:13" ht="22.5" customHeight="1" x14ac:dyDescent="0.2">
      <c r="B79" s="219" t="s">
        <v>492</v>
      </c>
      <c r="C79" s="219">
        <v>1</v>
      </c>
      <c r="D79" s="191" t="s">
        <v>205</v>
      </c>
      <c r="E79" s="191"/>
      <c r="F79" s="191"/>
      <c r="G79" s="565" t="s">
        <v>120</v>
      </c>
      <c r="H79" s="569" t="s">
        <v>1747</v>
      </c>
      <c r="I79" s="191"/>
      <c r="J79" s="197"/>
      <c r="K79" s="497"/>
      <c r="L79" s="191"/>
      <c r="M79" s="197"/>
    </row>
    <row r="80" spans="1:13" ht="78.75" x14ac:dyDescent="0.2">
      <c r="B80" s="184" t="s">
        <v>2701</v>
      </c>
      <c r="C80" s="729" t="s">
        <v>42</v>
      </c>
      <c r="D80" s="691" t="s">
        <v>1133</v>
      </c>
      <c r="E80" s="691" t="s">
        <v>38</v>
      </c>
      <c r="F80" s="691" t="s">
        <v>2542</v>
      </c>
      <c r="G80" s="562" t="s">
        <v>206</v>
      </c>
      <c r="H80" s="714" t="s">
        <v>2154</v>
      </c>
      <c r="I80" s="721" t="s">
        <v>152</v>
      </c>
      <c r="J80" s="716" t="s">
        <v>2635</v>
      </c>
      <c r="K80" s="491" t="s">
        <v>1175</v>
      </c>
      <c r="L80" s="187" t="s">
        <v>1176</v>
      </c>
      <c r="M80" s="724" t="s">
        <v>1371</v>
      </c>
    </row>
    <row r="81" spans="2:13" ht="48.75" customHeight="1" x14ac:dyDescent="0.2">
      <c r="B81" s="184" t="s">
        <v>2702</v>
      </c>
      <c r="C81" s="775">
        <v>1</v>
      </c>
      <c r="D81" s="691" t="s">
        <v>207</v>
      </c>
      <c r="E81" s="776" t="s">
        <v>1134</v>
      </c>
      <c r="F81" s="687" t="s">
        <v>554</v>
      </c>
      <c r="G81" s="558" t="s">
        <v>208</v>
      </c>
      <c r="H81" s="714" t="s">
        <v>1514</v>
      </c>
      <c r="I81" s="715" t="s">
        <v>1507</v>
      </c>
      <c r="J81" s="716" t="s">
        <v>2636</v>
      </c>
      <c r="K81" s="491" t="s">
        <v>462</v>
      </c>
      <c r="L81" s="777" t="s">
        <v>114</v>
      </c>
      <c r="M81" s="201" t="s">
        <v>96</v>
      </c>
    </row>
    <row r="82" spans="2:13" ht="39" customHeight="1" x14ac:dyDescent="0.2">
      <c r="B82" s="184" t="s">
        <v>2703</v>
      </c>
      <c r="C82" s="775">
        <v>1</v>
      </c>
      <c r="D82" s="691" t="s">
        <v>209</v>
      </c>
      <c r="E82" s="721" t="s">
        <v>1135</v>
      </c>
      <c r="F82" s="778" t="s">
        <v>7</v>
      </c>
      <c r="G82" s="558" t="s">
        <v>210</v>
      </c>
      <c r="H82" s="714" t="s">
        <v>1515</v>
      </c>
      <c r="I82" s="715" t="s">
        <v>1449</v>
      </c>
      <c r="J82" s="716" t="s">
        <v>1444</v>
      </c>
      <c r="K82" s="491" t="s">
        <v>463</v>
      </c>
      <c r="L82" s="777" t="s">
        <v>111</v>
      </c>
      <c r="M82" s="201" t="s">
        <v>96</v>
      </c>
    </row>
    <row r="83" spans="2:13" ht="37.5" customHeight="1" x14ac:dyDescent="0.2">
      <c r="B83" s="184" t="s">
        <v>2704</v>
      </c>
      <c r="C83" s="775">
        <v>1</v>
      </c>
      <c r="D83" s="691" t="s">
        <v>211</v>
      </c>
      <c r="E83" s="721" t="s">
        <v>1135</v>
      </c>
      <c r="F83" s="778" t="s">
        <v>555</v>
      </c>
      <c r="G83" s="558" t="s">
        <v>212</v>
      </c>
      <c r="H83" s="714" t="s">
        <v>1516</v>
      </c>
      <c r="I83" s="715" t="s">
        <v>1449</v>
      </c>
      <c r="J83" s="716" t="s">
        <v>2637</v>
      </c>
      <c r="K83" s="489" t="s">
        <v>94</v>
      </c>
      <c r="L83" s="187" t="s">
        <v>416</v>
      </c>
      <c r="M83" s="193" t="s">
        <v>94</v>
      </c>
    </row>
    <row r="84" spans="2:13" ht="27" customHeight="1" x14ac:dyDescent="0.2">
      <c r="B84" s="219" t="s">
        <v>199</v>
      </c>
      <c r="C84" s="219" t="s">
        <v>42</v>
      </c>
      <c r="D84" s="191" t="s">
        <v>213</v>
      </c>
      <c r="E84" s="191"/>
      <c r="F84" s="191"/>
      <c r="G84" s="565" t="s">
        <v>121</v>
      </c>
      <c r="H84" s="569" t="s">
        <v>1748</v>
      </c>
      <c r="I84" s="191"/>
      <c r="J84" s="197"/>
      <c r="K84" s="497"/>
      <c r="L84" s="191"/>
      <c r="M84" s="197"/>
    </row>
    <row r="85" spans="2:13" ht="36" customHeight="1" x14ac:dyDescent="0.2">
      <c r="B85" s="184" t="s">
        <v>2705</v>
      </c>
      <c r="C85" s="733" t="s">
        <v>42</v>
      </c>
      <c r="D85" s="715" t="s">
        <v>1093</v>
      </c>
      <c r="E85" s="715" t="s">
        <v>38</v>
      </c>
      <c r="F85" s="715" t="s">
        <v>2541</v>
      </c>
      <c r="G85" s="734" t="s">
        <v>214</v>
      </c>
      <c r="H85" s="714" t="s">
        <v>1517</v>
      </c>
      <c r="I85" s="721" t="s">
        <v>152</v>
      </c>
      <c r="J85" s="716" t="s">
        <v>2638</v>
      </c>
      <c r="K85" s="491" t="s">
        <v>470</v>
      </c>
      <c r="L85" s="187" t="s">
        <v>38</v>
      </c>
      <c r="M85" s="201" t="s">
        <v>96</v>
      </c>
    </row>
    <row r="86" spans="2:13" ht="64.5" customHeight="1" x14ac:dyDescent="0.2">
      <c r="B86" s="184" t="s">
        <v>2706</v>
      </c>
      <c r="C86" s="733" t="s">
        <v>42</v>
      </c>
      <c r="D86" s="715" t="s">
        <v>1136</v>
      </c>
      <c r="E86" s="740" t="s">
        <v>1137</v>
      </c>
      <c r="F86" s="715" t="s">
        <v>1092</v>
      </c>
      <c r="G86" s="734" t="s">
        <v>410</v>
      </c>
      <c r="H86" s="714" t="s">
        <v>1518</v>
      </c>
      <c r="I86" s="715" t="s">
        <v>1508</v>
      </c>
      <c r="J86" s="716" t="s">
        <v>2639</v>
      </c>
      <c r="K86" s="489" t="s">
        <v>94</v>
      </c>
      <c r="L86" s="200" t="s">
        <v>1177</v>
      </c>
      <c r="M86" s="724" t="s">
        <v>94</v>
      </c>
    </row>
    <row r="87" spans="2:13" ht="103.5" customHeight="1" x14ac:dyDescent="0.2">
      <c r="B87" s="184" t="s">
        <v>2707</v>
      </c>
      <c r="C87" s="733" t="s">
        <v>42</v>
      </c>
      <c r="D87" s="691" t="s">
        <v>215</v>
      </c>
      <c r="E87" s="779" t="s">
        <v>1156</v>
      </c>
      <c r="F87" s="684" t="s">
        <v>1094</v>
      </c>
      <c r="G87" s="562" t="s">
        <v>216</v>
      </c>
      <c r="H87" s="780" t="s">
        <v>1519</v>
      </c>
      <c r="I87" s="715" t="s">
        <v>1509</v>
      </c>
      <c r="J87" s="716" t="s">
        <v>2640</v>
      </c>
      <c r="K87" s="737" t="s">
        <v>468</v>
      </c>
      <c r="L87" s="721" t="s">
        <v>101</v>
      </c>
      <c r="M87" s="744" t="s">
        <v>1370</v>
      </c>
    </row>
    <row r="88" spans="2:13" ht="108.75" customHeight="1" x14ac:dyDescent="0.2">
      <c r="B88" s="184" t="s">
        <v>2708</v>
      </c>
      <c r="C88" s="733" t="s">
        <v>42</v>
      </c>
      <c r="D88" s="691" t="s">
        <v>219</v>
      </c>
      <c r="E88" s="691" t="s">
        <v>1157</v>
      </c>
      <c r="F88" s="684" t="s">
        <v>1095</v>
      </c>
      <c r="G88" s="562" t="s">
        <v>220</v>
      </c>
      <c r="H88" s="780" t="s">
        <v>1520</v>
      </c>
      <c r="I88" s="715" t="s">
        <v>1513</v>
      </c>
      <c r="J88" s="716" t="s">
        <v>2641</v>
      </c>
      <c r="K88" s="737" t="s">
        <v>467</v>
      </c>
      <c r="L88" s="721" t="s">
        <v>107</v>
      </c>
      <c r="M88" s="744" t="s">
        <v>1370</v>
      </c>
    </row>
    <row r="89" spans="2:13" ht="135" customHeight="1" x14ac:dyDescent="0.2">
      <c r="B89" s="184" t="s">
        <v>2709</v>
      </c>
      <c r="C89" s="733" t="s">
        <v>42</v>
      </c>
      <c r="D89" s="691" t="s">
        <v>221</v>
      </c>
      <c r="E89" s="691" t="s">
        <v>1158</v>
      </c>
      <c r="F89" s="684" t="s">
        <v>1138</v>
      </c>
      <c r="G89" s="562" t="s">
        <v>125</v>
      </c>
      <c r="H89" s="780" t="s">
        <v>1521</v>
      </c>
      <c r="I89" s="715" t="s">
        <v>1511</v>
      </c>
      <c r="J89" s="716" t="s">
        <v>2642</v>
      </c>
      <c r="K89" s="737" t="s">
        <v>466</v>
      </c>
      <c r="L89" s="721" t="s">
        <v>106</v>
      </c>
      <c r="M89" s="744" t="s">
        <v>1370</v>
      </c>
    </row>
    <row r="90" spans="2:13" ht="96.75" customHeight="1" x14ac:dyDescent="0.2">
      <c r="B90" s="184" t="s">
        <v>2710</v>
      </c>
      <c r="C90" s="733" t="s">
        <v>42</v>
      </c>
      <c r="D90" s="691" t="s">
        <v>217</v>
      </c>
      <c r="E90" s="691" t="s">
        <v>110</v>
      </c>
      <c r="F90" s="691" t="s">
        <v>7</v>
      </c>
      <c r="G90" s="562" t="s">
        <v>218</v>
      </c>
      <c r="H90" s="780" t="s">
        <v>2155</v>
      </c>
      <c r="I90" s="691" t="s">
        <v>1512</v>
      </c>
      <c r="J90" s="716" t="s">
        <v>1444</v>
      </c>
      <c r="K90" s="737" t="s">
        <v>469</v>
      </c>
      <c r="L90" s="721" t="s">
        <v>105</v>
      </c>
      <c r="M90" s="744" t="s">
        <v>1370</v>
      </c>
    </row>
    <row r="91" spans="2:13" ht="39.75" customHeight="1" x14ac:dyDescent="0.2">
      <c r="B91" s="184" t="s">
        <v>2711</v>
      </c>
      <c r="C91" s="733" t="s">
        <v>42</v>
      </c>
      <c r="D91" s="721" t="s">
        <v>224</v>
      </c>
      <c r="E91" s="721" t="s">
        <v>50</v>
      </c>
      <c r="F91" s="715" t="s">
        <v>2540</v>
      </c>
      <c r="G91" s="730" t="s">
        <v>222</v>
      </c>
      <c r="H91" s="780" t="s">
        <v>1522</v>
      </c>
      <c r="I91" s="721" t="s">
        <v>1510</v>
      </c>
      <c r="J91" s="716" t="s">
        <v>2643</v>
      </c>
      <c r="K91" s="489" t="s">
        <v>94</v>
      </c>
      <c r="L91" s="200" t="s">
        <v>464</v>
      </c>
      <c r="M91" s="196" t="s">
        <v>94</v>
      </c>
    </row>
    <row r="92" spans="2:13" ht="53.25" customHeight="1" x14ac:dyDescent="0.2">
      <c r="B92" s="184" t="s">
        <v>2712</v>
      </c>
      <c r="C92" s="733" t="s">
        <v>42</v>
      </c>
      <c r="D92" s="691" t="s">
        <v>225</v>
      </c>
      <c r="E92" s="78" t="s">
        <v>109</v>
      </c>
      <c r="F92" s="684" t="s">
        <v>556</v>
      </c>
      <c r="G92" s="562" t="s">
        <v>226</v>
      </c>
      <c r="H92" s="780" t="s">
        <v>1523</v>
      </c>
      <c r="I92" s="78" t="s">
        <v>2156</v>
      </c>
      <c r="J92" s="747" t="s">
        <v>2644</v>
      </c>
      <c r="K92" s="489" t="s">
        <v>94</v>
      </c>
      <c r="L92" s="187" t="s">
        <v>416</v>
      </c>
      <c r="M92" s="196" t="s">
        <v>94</v>
      </c>
    </row>
    <row r="93" spans="2:13" ht="27" customHeight="1" x14ac:dyDescent="0.2">
      <c r="B93" s="219" t="s">
        <v>1096</v>
      </c>
      <c r="C93" s="219"/>
      <c r="D93" s="191" t="s">
        <v>1097</v>
      </c>
      <c r="E93" s="191"/>
      <c r="F93" s="191"/>
      <c r="G93" s="197" t="s">
        <v>1432</v>
      </c>
      <c r="H93" s="497" t="s">
        <v>1749</v>
      </c>
      <c r="I93" s="191"/>
      <c r="J93" s="781"/>
      <c r="K93" s="497"/>
      <c r="L93" s="191"/>
      <c r="M93" s="197"/>
    </row>
    <row r="94" spans="2:13" ht="75" customHeight="1" x14ac:dyDescent="0.2">
      <c r="B94" s="184" t="s">
        <v>2713</v>
      </c>
      <c r="C94" s="729">
        <v>1</v>
      </c>
      <c r="D94" s="721" t="s">
        <v>1190</v>
      </c>
      <c r="E94" s="721" t="s">
        <v>38</v>
      </c>
      <c r="F94" s="715" t="s">
        <v>1438</v>
      </c>
      <c r="G94" s="730" t="s">
        <v>223</v>
      </c>
      <c r="H94" s="714" t="s">
        <v>1524</v>
      </c>
      <c r="I94" s="721" t="s">
        <v>152</v>
      </c>
      <c r="J94" s="716" t="s">
        <v>2645</v>
      </c>
      <c r="K94" s="493" t="s">
        <v>465</v>
      </c>
      <c r="L94" s="190" t="s">
        <v>38</v>
      </c>
      <c r="M94" s="202" t="s">
        <v>96</v>
      </c>
    </row>
  </sheetData>
  <sheetProtection algorithmName="SHA-512" hashValue="r4bUfzIK0NRwGi4Gzw0EI55EDWdOdeznLFlcL2e9xNH9S+xT6c5/Rn0qtARPzVkf9muzqwc+OlldRJ097T0ofw==" saltValue="wSPZUr1mdsnyJWVLge8AqQ==" spinCount="100000" sheet="1" selectLockedCells="1"/>
  <autoFilter ref="B7:M94" xr:uid="{00000000-0009-0000-0000-000001000000}"/>
  <mergeCells count="12">
    <mergeCell ref="L13:L14"/>
    <mergeCell ref="M13:M14"/>
    <mergeCell ref="C2:E4"/>
    <mergeCell ref="C5:D5"/>
    <mergeCell ref="B13:B14"/>
    <mergeCell ref="C13:C14"/>
    <mergeCell ref="D13:D14"/>
    <mergeCell ref="E13:E14"/>
    <mergeCell ref="G13:G14"/>
    <mergeCell ref="H13:H14"/>
    <mergeCell ref="I13:I14"/>
    <mergeCell ref="K13:K14"/>
  </mergeCells>
  <phoneticPr fontId="205" type="noConversion"/>
  <hyperlinks>
    <hyperlink ref="C5:D5" location="Inhaltsverzeichnis!A1" display="zurück zum Inhaltsverzeichnis" xr:uid="{DBDC3C1A-77FC-4B94-B660-0EF4116BEFFC}"/>
    <hyperlink ref="F14" location="Länderkennung!A1" display="Link zum Tabellenblatt &quot;Länderkennung&quot;" xr:uid="{1AD24028-0547-43C1-802A-157F223B5C45}"/>
    <hyperlink ref="J14" location="Länderkennung!A1" display="Link to the spreadsheet &quot;Country codes&quot;" xr:uid="{5DFC92DC-7908-4C10-9080-2972437817EF}"/>
  </hyperlinks>
  <pageMargins left="0.23622047244094491" right="0.23622047244094491" top="0.35433070866141736" bottom="0.35433070866141736" header="0.11811023622047245" footer="0.11811023622047245"/>
  <pageSetup paperSize="9" orientation="landscape" r:id="rId1"/>
  <ignoredErrors>
    <ignoredError sqref="B8 B9:B10" numberStoredAsText="1"/>
  </ignoredError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7"/>
  <dimension ref="A1:M34"/>
  <sheetViews>
    <sheetView showGridLines="0" showRuler="0" zoomScaleSheetLayoutView="100" workbookViewId="0">
      <pane ySplit="5" topLeftCell="A6" activePane="bottomLeft" state="frozen"/>
      <selection pane="bottomLeft" activeCell="K12" sqref="K1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2934</v>
      </c>
      <c r="C2" s="887"/>
      <c r="D2" s="887"/>
      <c r="E2" s="887"/>
      <c r="F2" s="593"/>
      <c r="G2" s="154"/>
      <c r="H2" s="45"/>
      <c r="I2"/>
    </row>
    <row r="3" spans="1:13" customFormat="1" ht="12.7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81" customHeight="1" x14ac:dyDescent="0.2">
      <c r="B10" s="595" t="s">
        <v>2221</v>
      </c>
      <c r="C10" s="1816" t="s">
        <v>3079</v>
      </c>
      <c r="D10" s="1818"/>
      <c r="E10" s="597" t="s">
        <v>2221</v>
      </c>
      <c r="F10" s="1828" t="s">
        <v>2385</v>
      </c>
      <c r="G10" s="1815"/>
      <c r="H10" s="302"/>
      <c r="I10" s="303"/>
      <c r="J10" s="295"/>
      <c r="K10" s="295"/>
      <c r="L10" s="295"/>
      <c r="M10" s="295"/>
    </row>
    <row r="11" spans="1:13" ht="57" customHeight="1" x14ac:dyDescent="0.2">
      <c r="B11" s="596" t="s">
        <v>1778</v>
      </c>
      <c r="C11" s="1816" t="s">
        <v>2935</v>
      </c>
      <c r="D11" s="1818"/>
      <c r="E11" s="598" t="s">
        <v>1778</v>
      </c>
      <c r="F11" s="1828" t="s">
        <v>2385</v>
      </c>
      <c r="G11" s="1815"/>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85" t="s">
        <v>1818</v>
      </c>
      <c r="C15" s="1886"/>
      <c r="D15" s="1886"/>
      <c r="E15" s="1886"/>
      <c r="F15" s="1886"/>
      <c r="G15" s="1886"/>
      <c r="H15" s="27"/>
    </row>
    <row r="16" spans="1:13" ht="24.95" customHeight="1" x14ac:dyDescent="0.2">
      <c r="B16" s="1887" t="s">
        <v>1821</v>
      </c>
      <c r="C16" s="1888"/>
      <c r="D16" s="1888"/>
      <c r="E16" s="1888"/>
      <c r="F16" s="1889"/>
      <c r="G16" s="1890"/>
      <c r="H16" s="27"/>
    </row>
    <row r="17" spans="2:9" x14ac:dyDescent="0.2">
      <c r="B17" s="27"/>
      <c r="C17" s="27"/>
      <c r="D17" s="27"/>
      <c r="E17" s="27"/>
      <c r="F17" s="27"/>
      <c r="G17" s="27"/>
      <c r="H17" s="27"/>
    </row>
    <row r="18" spans="2:9" ht="24.95" customHeight="1" x14ac:dyDescent="0.2">
      <c r="B18" s="1872" t="s">
        <v>3062</v>
      </c>
      <c r="C18" s="1872"/>
      <c r="D18" s="1872"/>
      <c r="E18" s="324"/>
      <c r="F18" s="324"/>
      <c r="G18" s="27"/>
      <c r="H18" s="27"/>
    </row>
    <row r="19" spans="2:9" ht="24.95" customHeight="1" x14ac:dyDescent="0.2">
      <c r="B19" s="1870" t="s">
        <v>2356</v>
      </c>
      <c r="C19" s="1871"/>
      <c r="D19" s="1871"/>
      <c r="E19" s="1871"/>
      <c r="F19" s="309"/>
      <c r="G19" s="27"/>
      <c r="H19" s="27"/>
    </row>
    <row r="20" spans="2:9" x14ac:dyDescent="0.2">
      <c r="B20" s="27"/>
      <c r="C20" s="27"/>
      <c r="D20" s="27"/>
      <c r="E20" s="27"/>
      <c r="F20" s="27"/>
      <c r="G20" s="27"/>
      <c r="H20" s="27"/>
    </row>
    <row r="21" spans="2:9" x14ac:dyDescent="0.2">
      <c r="B21" s="27"/>
      <c r="C21" s="27"/>
      <c r="D21" s="27"/>
      <c r="E21" s="27"/>
      <c r="F21" s="27"/>
      <c r="G21" s="27"/>
      <c r="H21" s="27"/>
    </row>
    <row r="24" spans="2:9" ht="35.1" customHeight="1" x14ac:dyDescent="0.25">
      <c r="B24" s="1807" t="s">
        <v>1780</v>
      </c>
      <c r="C24" s="1808"/>
      <c r="D24" s="1808"/>
    </row>
    <row r="26" spans="2:9" ht="24.95" customHeight="1" x14ac:dyDescent="0.2">
      <c r="B26" s="1805" t="s">
        <v>2359</v>
      </c>
      <c r="C26" s="1805"/>
    </row>
    <row r="27" spans="2:9" ht="24" customHeight="1" x14ac:dyDescent="0.25">
      <c r="B27" s="299" t="s">
        <v>1772</v>
      </c>
      <c r="C27" s="299" t="s">
        <v>1773</v>
      </c>
      <c r="D27" s="1800" t="s">
        <v>1774</v>
      </c>
      <c r="E27" s="1801"/>
      <c r="F27" s="1800" t="s">
        <v>1775</v>
      </c>
      <c r="G27" s="1801"/>
      <c r="H27" s="308"/>
      <c r="I27"/>
    </row>
    <row r="28" spans="2:9" ht="30" customHeight="1" x14ac:dyDescent="0.2">
      <c r="B28" s="1839" t="s">
        <v>1856</v>
      </c>
      <c r="C28" s="1840"/>
      <c r="D28" s="1840"/>
      <c r="E28" s="1840"/>
      <c r="F28" s="1840"/>
      <c r="G28" s="1841"/>
    </row>
    <row r="29" spans="2:9" ht="63" customHeight="1" x14ac:dyDescent="0.2">
      <c r="B29" s="441" t="s">
        <v>580</v>
      </c>
      <c r="C29" s="907" t="s">
        <v>1855</v>
      </c>
      <c r="D29" s="1891" t="s">
        <v>2304</v>
      </c>
      <c r="E29" s="1891"/>
      <c r="F29" s="940" t="s">
        <v>2305</v>
      </c>
      <c r="G29" s="940"/>
    </row>
    <row r="30" spans="2:9" ht="63" customHeight="1" x14ac:dyDescent="0.2">
      <c r="B30" s="71" t="s">
        <v>238</v>
      </c>
      <c r="C30" s="908"/>
      <c r="D30" s="1879" t="s">
        <v>1716</v>
      </c>
      <c r="E30" s="1879"/>
      <c r="F30" s="1879" t="s">
        <v>1716</v>
      </c>
      <c r="G30" s="1879"/>
    </row>
    <row r="33" spans="2:7" ht="24.95" customHeight="1" x14ac:dyDescent="0.2">
      <c r="B33" s="1805" t="s">
        <v>2225</v>
      </c>
      <c r="C33" s="1806"/>
    </row>
    <row r="34" spans="2:7" ht="36.75" customHeight="1" x14ac:dyDescent="0.2">
      <c r="B34" s="321" t="s">
        <v>572</v>
      </c>
      <c r="C34" s="321" t="s">
        <v>3109</v>
      </c>
      <c r="D34" s="1879" t="s">
        <v>1108</v>
      </c>
      <c r="E34" s="1879"/>
      <c r="F34" s="1315" t="s">
        <v>494</v>
      </c>
      <c r="G34" s="1315"/>
    </row>
  </sheetData>
  <sheetProtection algorithmName="SHA-512" hashValue="kD3y8bK7TpOR/25OOoQOACclnHzAtCcs/zdBgBxvgVmV+ZgooRvCKP8v8pdvlZQuTMPiQj4eZ0VwwfpFvj0DrA==" saltValue="1iGfsTGtT0UIe+uHrfxllg==" spinCount="100000" sheet="1" objects="1" scenarios="1"/>
  <mergeCells count="26">
    <mergeCell ref="D30:E30"/>
    <mergeCell ref="F30:G30"/>
    <mergeCell ref="F16:G16"/>
    <mergeCell ref="B19:E19"/>
    <mergeCell ref="B18:D18"/>
    <mergeCell ref="D29:E29"/>
    <mergeCell ref="F29:G29"/>
    <mergeCell ref="D27:E27"/>
    <mergeCell ref="F27:G27"/>
    <mergeCell ref="B28:G28"/>
    <mergeCell ref="B4:C4"/>
    <mergeCell ref="B24:D24"/>
    <mergeCell ref="B26:C26"/>
    <mergeCell ref="B2:E2"/>
    <mergeCell ref="D34:E34"/>
    <mergeCell ref="B33:C33"/>
    <mergeCell ref="B8:C8"/>
    <mergeCell ref="E8:F8"/>
    <mergeCell ref="C29:C30"/>
    <mergeCell ref="C10:D10"/>
    <mergeCell ref="F10:G10"/>
    <mergeCell ref="C11:D11"/>
    <mergeCell ref="F11:G11"/>
    <mergeCell ref="F34:G34"/>
    <mergeCell ref="B15:G15"/>
    <mergeCell ref="B16:E16"/>
  </mergeCells>
  <hyperlinks>
    <hyperlink ref="B4" location="Inhaltsverzeichnis!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8"/>
  <dimension ref="A1:M31"/>
  <sheetViews>
    <sheetView showGridLines="0" showRuler="0" zoomScaleSheetLayoutView="100" workbookViewId="0">
      <pane ySplit="5" topLeftCell="A6" activePane="bottomLeft" state="frozen"/>
      <selection pane="bottomLeft" activeCell="I10" sqref="I10"/>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2936</v>
      </c>
      <c r="C2" s="887"/>
      <c r="D2" s="887"/>
      <c r="E2" s="593"/>
      <c r="F2" s="593"/>
      <c r="G2" s="154"/>
      <c r="H2" s="45"/>
      <c r="I2"/>
    </row>
    <row r="3" spans="1:13" customFormat="1" ht="1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72.75" customHeight="1" x14ac:dyDescent="0.2">
      <c r="B10" s="595" t="s">
        <v>2221</v>
      </c>
      <c r="C10" s="1816" t="s">
        <v>3045</v>
      </c>
      <c r="D10" s="1818"/>
      <c r="E10" s="597" t="s">
        <v>2221</v>
      </c>
      <c r="F10" s="1828" t="s">
        <v>2385</v>
      </c>
      <c r="G10" s="1815"/>
      <c r="H10" s="302"/>
      <c r="I10" s="303"/>
      <c r="J10" s="295"/>
      <c r="K10" s="295"/>
      <c r="L10" s="295"/>
      <c r="M10" s="295"/>
    </row>
    <row r="11" spans="1:13" ht="45" customHeight="1" x14ac:dyDescent="0.2">
      <c r="B11" s="596" t="s">
        <v>1778</v>
      </c>
      <c r="C11" s="1816" t="s">
        <v>2937</v>
      </c>
      <c r="D11" s="1818"/>
      <c r="E11" s="598" t="s">
        <v>1778</v>
      </c>
      <c r="F11" s="1828" t="s">
        <v>2385</v>
      </c>
      <c r="G11" s="1815"/>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0" t="s">
        <v>1818</v>
      </c>
      <c r="C15" s="1791"/>
      <c r="D15" s="1791"/>
      <c r="E15" s="1791"/>
      <c r="F15" s="1791"/>
      <c r="G15" s="1791"/>
      <c r="H15" s="27"/>
    </row>
    <row r="16" spans="1:13" x14ac:dyDescent="0.2">
      <c r="B16" s="27"/>
      <c r="C16" s="27"/>
      <c r="D16" s="27"/>
      <c r="E16" s="27"/>
      <c r="F16" s="27"/>
      <c r="G16" s="27"/>
      <c r="H16" s="27"/>
    </row>
    <row r="17" spans="2:9" ht="24.95" customHeight="1" x14ac:dyDescent="0.2">
      <c r="B17" s="1872" t="s">
        <v>1767</v>
      </c>
      <c r="C17" s="1872"/>
      <c r="D17" s="1872"/>
      <c r="E17" s="324"/>
      <c r="F17" s="324"/>
      <c r="G17" s="27"/>
      <c r="H17" s="27"/>
    </row>
    <row r="18" spans="2:9" ht="24.95" customHeight="1" x14ac:dyDescent="0.2">
      <c r="B18" s="1855" t="s">
        <v>1803</v>
      </c>
      <c r="C18" s="1856"/>
      <c r="D18" s="1856"/>
      <c r="E18" s="1856"/>
      <c r="F18" s="1856"/>
      <c r="G18" s="1856"/>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807" t="s">
        <v>1780</v>
      </c>
      <c r="C23" s="1808"/>
      <c r="D23" s="1808"/>
    </row>
    <row r="25" spans="2:9" ht="24.95" customHeight="1" x14ac:dyDescent="0.2">
      <c r="B25" s="1805" t="s">
        <v>2360</v>
      </c>
      <c r="C25" s="1805"/>
    </row>
    <row r="26" spans="2:9" ht="24" customHeight="1" x14ac:dyDescent="0.25">
      <c r="B26" s="299" t="s">
        <v>1772</v>
      </c>
      <c r="C26" s="299" t="s">
        <v>1773</v>
      </c>
      <c r="D26" s="1800" t="s">
        <v>1774</v>
      </c>
      <c r="E26" s="1801"/>
      <c r="F26" s="1800" t="s">
        <v>1775</v>
      </c>
      <c r="G26" s="1801"/>
      <c r="H26" s="308"/>
      <c r="I26"/>
    </row>
    <row r="27" spans="2:9" ht="30" customHeight="1" x14ac:dyDescent="0.2">
      <c r="B27" s="1839" t="s">
        <v>1856</v>
      </c>
      <c r="C27" s="1840"/>
      <c r="D27" s="1840"/>
      <c r="E27" s="1840"/>
      <c r="F27" s="1840"/>
      <c r="G27" s="1841"/>
    </row>
    <row r="30" spans="2:9" ht="24.95" customHeight="1" x14ac:dyDescent="0.2">
      <c r="B30" s="1805" t="s">
        <v>2357</v>
      </c>
      <c r="C30" s="1806"/>
    </row>
    <row r="31" spans="2:9" ht="49.5" customHeight="1" x14ac:dyDescent="0.2">
      <c r="B31" s="321" t="s">
        <v>572</v>
      </c>
      <c r="C31" s="321" t="s">
        <v>1857</v>
      </c>
      <c r="D31" s="1879" t="s">
        <v>1108</v>
      </c>
      <c r="E31" s="1879"/>
      <c r="F31" s="1315" t="s">
        <v>1231</v>
      </c>
      <c r="G31" s="1315"/>
    </row>
  </sheetData>
  <sheetProtection algorithmName="SHA-512" hashValue="3SPGeQf6NKFZ9r6uov534snTJTfu/ykeC0HMhtS6c/k3aIph6US3xY2HPG785KLJRoBLA2AXpO6qTEtpqAjRNg==" saltValue="zSMTdS0Df6QlkKJPOgNg8A==" spinCount="100000" sheet="1" objects="1" scenarios="1"/>
  <mergeCells count="19">
    <mergeCell ref="B27:G27"/>
    <mergeCell ref="D31:E31"/>
    <mergeCell ref="F31:G31"/>
    <mergeCell ref="B30:C30"/>
    <mergeCell ref="B2:D2"/>
    <mergeCell ref="B15:G15"/>
    <mergeCell ref="B17:D17"/>
    <mergeCell ref="D26:E26"/>
    <mergeCell ref="F26:G26"/>
    <mergeCell ref="B18:G18"/>
    <mergeCell ref="B23:D23"/>
    <mergeCell ref="B25:C25"/>
    <mergeCell ref="C10:D10"/>
    <mergeCell ref="F10:G10"/>
    <mergeCell ref="C11:D11"/>
    <mergeCell ref="F11:G11"/>
    <mergeCell ref="B4:C4"/>
    <mergeCell ref="B8:C8"/>
    <mergeCell ref="E8:F8"/>
  </mergeCells>
  <hyperlinks>
    <hyperlink ref="B4" location="Inhaltsverzeichnis!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9"/>
  <dimension ref="A1:N44"/>
  <sheetViews>
    <sheetView showGridLines="0" showRuler="0" zoomScaleSheetLayoutView="100" workbookViewId="0">
      <pane ySplit="5" topLeftCell="A6" activePane="bottomLeft" state="frozen"/>
      <selection pane="bottomLeft" activeCell="F34" sqref="F34:G34"/>
    </sheetView>
  </sheetViews>
  <sheetFormatPr baseColWidth="10" defaultColWidth="9" defaultRowHeight="14.25" x14ac:dyDescent="0.2"/>
  <cols>
    <col min="1" max="1" width="2.85546875" style="31" customWidth="1"/>
    <col min="2" max="2" width="20.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1892" t="s">
        <v>2938</v>
      </c>
      <c r="C2" s="1892"/>
      <c r="D2" s="1892"/>
      <c r="E2" s="1892"/>
      <c r="F2" s="593"/>
      <c r="G2" s="154"/>
      <c r="H2" s="45"/>
      <c r="I2"/>
    </row>
    <row r="3" spans="1:13" customFormat="1" ht="9.75" customHeight="1" x14ac:dyDescent="0.25"/>
    <row r="4" spans="1:13" s="3" customFormat="1" ht="17.25"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95.25" customHeight="1" x14ac:dyDescent="0.2">
      <c r="B10" s="595" t="s">
        <v>2221</v>
      </c>
      <c r="C10" s="1851" t="s">
        <v>3046</v>
      </c>
      <c r="D10" s="1852"/>
      <c r="E10" s="597" t="s">
        <v>2221</v>
      </c>
      <c r="F10" s="1828" t="s">
        <v>2385</v>
      </c>
      <c r="G10" s="1815"/>
      <c r="H10" s="302"/>
      <c r="I10" s="303"/>
      <c r="J10" s="295"/>
      <c r="K10" s="295"/>
      <c r="L10" s="295"/>
      <c r="M10" s="295"/>
    </row>
    <row r="11" spans="1:13" ht="57" customHeight="1" x14ac:dyDescent="0.2">
      <c r="B11" s="596" t="s">
        <v>1778</v>
      </c>
      <c r="C11" s="1816" t="s">
        <v>2939</v>
      </c>
      <c r="D11" s="1818"/>
      <c r="E11" s="598" t="s">
        <v>1778</v>
      </c>
      <c r="F11" s="1829" t="s">
        <v>3080</v>
      </c>
      <c r="G11" s="1817"/>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0" t="s">
        <v>1818</v>
      </c>
      <c r="C15" s="1791"/>
      <c r="D15" s="1791"/>
      <c r="E15" s="1791"/>
      <c r="F15" s="1791"/>
      <c r="G15" s="1791"/>
      <c r="H15" s="27"/>
    </row>
    <row r="16" spans="1:13" ht="24.95" customHeight="1" x14ac:dyDescent="0.2">
      <c r="B16" s="1886" t="s">
        <v>570</v>
      </c>
      <c r="C16" s="1886"/>
      <c r="D16" s="1886"/>
      <c r="E16" s="1886"/>
      <c r="F16" s="1893" t="s">
        <v>2231</v>
      </c>
      <c r="G16" s="1822"/>
      <c r="H16" s="27"/>
    </row>
    <row r="17" spans="2:14" ht="24.95" customHeight="1" x14ac:dyDescent="0.2">
      <c r="B17" s="1790" t="s">
        <v>3062</v>
      </c>
      <c r="C17" s="1791"/>
      <c r="D17" s="1791"/>
      <c r="E17" s="594" t="s">
        <v>1767</v>
      </c>
      <c r="F17" s="312"/>
      <c r="G17" s="312"/>
      <c r="H17" s="27"/>
    </row>
    <row r="18" spans="2:14" x14ac:dyDescent="0.2">
      <c r="B18" s="27"/>
      <c r="C18" s="27"/>
      <c r="D18" s="27"/>
      <c r="E18" s="27"/>
      <c r="F18" s="27"/>
      <c r="G18" s="27"/>
      <c r="H18" s="27"/>
    </row>
    <row r="19" spans="2:14" ht="24.95" customHeight="1" x14ac:dyDescent="0.2">
      <c r="B19" s="1854" t="s">
        <v>2434</v>
      </c>
      <c r="C19" s="1854"/>
      <c r="D19" s="324"/>
      <c r="E19" s="324"/>
      <c r="F19" s="324"/>
      <c r="G19" s="27"/>
      <c r="H19" s="27"/>
    </row>
    <row r="20" spans="2:14" ht="24.95" customHeight="1" x14ac:dyDescent="0.2">
      <c r="B20" s="1855" t="s">
        <v>3000</v>
      </c>
      <c r="C20" s="1856"/>
      <c r="D20" s="1856"/>
      <c r="E20" s="309"/>
      <c r="F20" s="27"/>
      <c r="G20" s="27"/>
      <c r="H20" s="27"/>
    </row>
    <row r="21" spans="2:14" x14ac:dyDescent="0.2">
      <c r="B21" s="27"/>
      <c r="C21" s="27"/>
      <c r="D21" s="27"/>
      <c r="E21" s="27"/>
      <c r="F21" s="27"/>
      <c r="G21" s="27"/>
      <c r="H21" s="27"/>
    </row>
    <row r="22" spans="2:14" x14ac:dyDescent="0.2">
      <c r="B22" s="27"/>
      <c r="C22" s="27"/>
      <c r="D22" s="27"/>
      <c r="E22" s="27"/>
      <c r="F22" s="27"/>
      <c r="G22" s="27"/>
      <c r="H22" s="27"/>
    </row>
    <row r="25" spans="2:14" ht="35.1" customHeight="1" x14ac:dyDescent="0.25">
      <c r="B25" s="1807" t="s">
        <v>1780</v>
      </c>
      <c r="C25" s="1808"/>
      <c r="D25" s="1808"/>
    </row>
    <row r="27" spans="2:14" ht="24.95" customHeight="1" x14ac:dyDescent="0.2">
      <c r="B27" s="1805" t="s">
        <v>2358</v>
      </c>
      <c r="C27" s="1805"/>
    </row>
    <row r="28" spans="2:14" ht="24" customHeight="1" x14ac:dyDescent="0.25">
      <c r="B28" s="299" t="s">
        <v>1772</v>
      </c>
      <c r="C28" s="299" t="s">
        <v>1773</v>
      </c>
      <c r="D28" s="1800" t="s">
        <v>1774</v>
      </c>
      <c r="E28" s="1801"/>
      <c r="F28" s="1800" t="s">
        <v>1775</v>
      </c>
      <c r="G28" s="1801"/>
      <c r="H28" s="308"/>
      <c r="I28"/>
    </row>
    <row r="29" spans="2:14" ht="30" customHeight="1" x14ac:dyDescent="0.2">
      <c r="B29" s="1897" t="s">
        <v>2432</v>
      </c>
      <c r="C29" s="1898"/>
      <c r="D29" s="1898"/>
      <c r="E29" s="1898"/>
      <c r="F29" s="1898"/>
      <c r="G29" s="1899"/>
    </row>
    <row r="30" spans="2:14" ht="43.5" customHeight="1" x14ac:dyDescent="0.25">
      <c r="B30" s="800" t="s">
        <v>473</v>
      </c>
      <c r="C30" s="800" t="s">
        <v>2408</v>
      </c>
      <c r="D30" s="1895" t="s">
        <v>1108</v>
      </c>
      <c r="E30" s="1895"/>
      <c r="F30" s="1304" t="s">
        <v>494</v>
      </c>
      <c r="G30" s="1304"/>
      <c r="J30"/>
      <c r="K30"/>
      <c r="L30"/>
      <c r="M30"/>
      <c r="N30"/>
    </row>
    <row r="31" spans="2:14" ht="63" customHeight="1" x14ac:dyDescent="0.25">
      <c r="B31" s="801" t="s">
        <v>161</v>
      </c>
      <c r="C31" s="800" t="s">
        <v>570</v>
      </c>
      <c r="D31" s="1895" t="s">
        <v>2094</v>
      </c>
      <c r="E31" s="1895"/>
      <c r="F31" s="1304" t="s">
        <v>581</v>
      </c>
      <c r="G31" s="1304"/>
      <c r="J31"/>
      <c r="K31"/>
      <c r="L31"/>
      <c r="M31"/>
      <c r="N31"/>
    </row>
    <row r="32" spans="2:14" ht="30" customHeight="1" x14ac:dyDescent="0.25">
      <c r="B32" s="1897" t="s">
        <v>2433</v>
      </c>
      <c r="C32" s="1898"/>
      <c r="D32" s="1898"/>
      <c r="E32" s="1898"/>
      <c r="F32" s="1898"/>
      <c r="G32" s="1899"/>
      <c r="J32"/>
      <c r="K32"/>
      <c r="L32"/>
      <c r="M32"/>
      <c r="N32"/>
    </row>
    <row r="33" spans="2:14" ht="43.5" customHeight="1" x14ac:dyDescent="0.25">
      <c r="B33" s="800" t="s">
        <v>473</v>
      </c>
      <c r="C33" s="800" t="s">
        <v>2408</v>
      </c>
      <c r="D33" s="1895" t="s">
        <v>1108</v>
      </c>
      <c r="E33" s="1895"/>
      <c r="F33" s="1304" t="s">
        <v>494</v>
      </c>
      <c r="G33" s="1304"/>
      <c r="J33"/>
      <c r="K33"/>
      <c r="L33"/>
      <c r="M33"/>
      <c r="N33"/>
    </row>
    <row r="34" spans="2:14" ht="43.5" customHeight="1" x14ac:dyDescent="0.25">
      <c r="B34" s="874" t="s">
        <v>3152</v>
      </c>
      <c r="C34" s="875" t="s">
        <v>3154</v>
      </c>
      <c r="D34" s="1900" t="s">
        <v>2469</v>
      </c>
      <c r="E34" s="1900"/>
      <c r="F34" s="1901" t="s">
        <v>3153</v>
      </c>
      <c r="G34" s="1901"/>
      <c r="J34"/>
      <c r="K34"/>
      <c r="L34"/>
      <c r="M34"/>
      <c r="N34"/>
    </row>
    <row r="35" spans="2:14" ht="63" customHeight="1" x14ac:dyDescent="0.2">
      <c r="B35" s="800" t="s">
        <v>344</v>
      </c>
      <c r="C35" s="800" t="s">
        <v>570</v>
      </c>
      <c r="D35" s="1895" t="s">
        <v>2094</v>
      </c>
      <c r="E35" s="1895"/>
      <c r="F35" s="1304" t="s">
        <v>581</v>
      </c>
      <c r="G35" s="1304"/>
    </row>
    <row r="38" spans="2:14" ht="24.95" customHeight="1" x14ac:dyDescent="0.2">
      <c r="B38" s="1805" t="s">
        <v>2226</v>
      </c>
      <c r="C38" s="1806"/>
    </row>
    <row r="39" spans="2:14" ht="36.75" customHeight="1" x14ac:dyDescent="0.2">
      <c r="B39" s="322" t="s">
        <v>1189</v>
      </c>
      <c r="C39" s="321" t="s">
        <v>1858</v>
      </c>
      <c r="D39" s="1879" t="s">
        <v>1703</v>
      </c>
      <c r="E39" s="1879"/>
      <c r="F39" s="1315" t="s">
        <v>15</v>
      </c>
      <c r="G39" s="1315"/>
    </row>
    <row r="40" spans="2:14" ht="16.5" customHeight="1" x14ac:dyDescent="0.2">
      <c r="B40" s="1896" t="s">
        <v>2092</v>
      </c>
      <c r="C40" s="1896"/>
      <c r="D40" s="1896"/>
      <c r="E40" s="1896"/>
      <c r="F40" s="1896"/>
      <c r="G40" s="1896"/>
    </row>
    <row r="41" spans="2:14" ht="48.75" customHeight="1" x14ac:dyDescent="0.2">
      <c r="B41" s="71" t="s">
        <v>1188</v>
      </c>
      <c r="C41" s="465" t="s">
        <v>2392</v>
      </c>
      <c r="D41" s="1891" t="s">
        <v>2363</v>
      </c>
      <c r="E41" s="1891"/>
      <c r="F41" s="940" t="s">
        <v>15</v>
      </c>
      <c r="G41" s="940"/>
    </row>
    <row r="43" spans="2:14" x14ac:dyDescent="0.2">
      <c r="B43" s="300" t="s">
        <v>1776</v>
      </c>
    </row>
    <row r="44" spans="2:14" ht="63.75" customHeight="1" x14ac:dyDescent="0.25">
      <c r="B44" s="1084" t="s">
        <v>3110</v>
      </c>
      <c r="C44" s="1894"/>
      <c r="D44" s="1550" t="s">
        <v>3111</v>
      </c>
      <c r="E44" s="1551"/>
      <c r="F44" s="1551"/>
      <c r="G44" s="1830"/>
      <c r="H44" s="9"/>
      <c r="I44"/>
    </row>
  </sheetData>
  <sheetProtection algorithmName="SHA-512" hashValue="gOQ4Fjnp46HxUN1LXQ79UBV3sCqQNSQ75hZC6cmq4sKrJEqU9FGwOVYsgjW71HOvpYvt1kNjrb2Uc2aGwpzLqA==" saltValue="tVlHGBABJW/Hvrf14fptSQ==" spinCount="100000" sheet="1" objects="1" scenarios="1"/>
  <mergeCells count="38">
    <mergeCell ref="B29:G29"/>
    <mergeCell ref="D31:E31"/>
    <mergeCell ref="F31:G31"/>
    <mergeCell ref="D39:E39"/>
    <mergeCell ref="F39:G39"/>
    <mergeCell ref="B44:C44"/>
    <mergeCell ref="D44:G44"/>
    <mergeCell ref="D30:E30"/>
    <mergeCell ref="F30:G30"/>
    <mergeCell ref="B38:C38"/>
    <mergeCell ref="D41:E41"/>
    <mergeCell ref="F41:G41"/>
    <mergeCell ref="B40:G40"/>
    <mergeCell ref="B32:G32"/>
    <mergeCell ref="D33:E33"/>
    <mergeCell ref="F33:G33"/>
    <mergeCell ref="D35:E35"/>
    <mergeCell ref="F35:G35"/>
    <mergeCell ref="D34:E34"/>
    <mergeCell ref="F34:G34"/>
    <mergeCell ref="D28:E28"/>
    <mergeCell ref="F28:G28"/>
    <mergeCell ref="B17:D17"/>
    <mergeCell ref="B20:D20"/>
    <mergeCell ref="B19:C19"/>
    <mergeCell ref="B25:D25"/>
    <mergeCell ref="B27:C27"/>
    <mergeCell ref="B8:C8"/>
    <mergeCell ref="E8:F8"/>
    <mergeCell ref="B2:E2"/>
    <mergeCell ref="B15:G15"/>
    <mergeCell ref="B16:E16"/>
    <mergeCell ref="F16:G16"/>
    <mergeCell ref="C10:D10"/>
    <mergeCell ref="F10:G10"/>
    <mergeCell ref="C11:D11"/>
    <mergeCell ref="F11:G11"/>
    <mergeCell ref="B4:C4"/>
  </mergeCells>
  <hyperlinks>
    <hyperlink ref="B4" location="Inhaltsverzeichnis!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0"/>
  <dimension ref="A1:M46"/>
  <sheetViews>
    <sheetView showGridLines="0" showRuler="0" zoomScaleSheetLayoutView="100" workbookViewId="0">
      <pane ySplit="5" topLeftCell="A6" activePane="bottomLeft" state="frozen"/>
      <selection pane="bottomLeft" activeCell="K8" sqref="K8"/>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2" t="s">
        <v>3082</v>
      </c>
      <c r="C2" s="892"/>
      <c r="D2" s="892"/>
      <c r="E2" s="892"/>
      <c r="F2" s="892"/>
      <c r="G2" s="154"/>
      <c r="H2" s="45"/>
      <c r="I2"/>
    </row>
    <row r="3" spans="1:13" customFormat="1" ht="13.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78" customHeight="1" x14ac:dyDescent="0.2">
      <c r="B10" s="595" t="s">
        <v>2221</v>
      </c>
      <c r="C10" s="1816" t="s">
        <v>3047</v>
      </c>
      <c r="D10" s="1818"/>
      <c r="E10" s="597" t="s">
        <v>2221</v>
      </c>
      <c r="F10" s="1828" t="s">
        <v>2385</v>
      </c>
      <c r="G10" s="1815"/>
      <c r="H10" s="302"/>
      <c r="I10" s="303"/>
      <c r="J10" s="295"/>
      <c r="K10" s="295"/>
      <c r="L10" s="295"/>
      <c r="M10" s="295"/>
    </row>
    <row r="11" spans="1:13" ht="67.5" customHeight="1" x14ac:dyDescent="0.2">
      <c r="B11" s="596" t="s">
        <v>1778</v>
      </c>
      <c r="C11" s="1851" t="s">
        <v>3081</v>
      </c>
      <c r="D11" s="1852"/>
      <c r="E11" s="598" t="s">
        <v>1778</v>
      </c>
      <c r="F11" s="1828" t="s">
        <v>2385</v>
      </c>
      <c r="G11" s="1815"/>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0" t="s">
        <v>1818</v>
      </c>
      <c r="C15" s="1791"/>
      <c r="D15" s="1791"/>
      <c r="E15" s="1791"/>
      <c r="F15" s="1791"/>
      <c r="G15" s="1791"/>
      <c r="H15" s="27"/>
    </row>
    <row r="16" spans="1:13" ht="24.95" customHeight="1" x14ac:dyDescent="0.2">
      <c r="B16" s="1809" t="s">
        <v>2231</v>
      </c>
      <c r="C16" s="1810"/>
      <c r="D16" s="1810"/>
      <c r="E16" s="1810"/>
      <c r="F16" s="1811"/>
      <c r="G16" s="385" t="s">
        <v>570</v>
      </c>
      <c r="H16" s="27"/>
    </row>
    <row r="17" spans="2:9" ht="30" customHeight="1" x14ac:dyDescent="0.2">
      <c r="B17" s="1844" t="s">
        <v>2742</v>
      </c>
      <c r="C17" s="1906"/>
      <c r="D17" s="1906"/>
      <c r="E17" s="1906"/>
      <c r="F17" s="602" t="s">
        <v>2743</v>
      </c>
      <c r="G17" s="27"/>
      <c r="H17" s="27"/>
    </row>
    <row r="18" spans="2:9" ht="24.95" customHeight="1" x14ac:dyDescent="0.25">
      <c r="B18" s="1844" t="s">
        <v>35</v>
      </c>
      <c r="C18" s="1906"/>
      <c r="D18" s="1906"/>
      <c r="E18" s="866" t="s">
        <v>24</v>
      </c>
      <c r="F18"/>
      <c r="G18" s="27"/>
      <c r="H18" s="27"/>
    </row>
    <row r="19" spans="2:9" x14ac:dyDescent="0.2">
      <c r="B19" s="27"/>
      <c r="C19" s="27"/>
      <c r="D19" s="27"/>
      <c r="E19" s="27"/>
      <c r="F19" s="27"/>
      <c r="G19" s="27"/>
      <c r="H19" s="27"/>
    </row>
    <row r="20" spans="2:9" ht="24.95" customHeight="1" x14ac:dyDescent="0.25">
      <c r="B20" s="1854" t="s">
        <v>1823</v>
      </c>
      <c r="C20" s="1854"/>
      <c r="D20"/>
      <c r="E20"/>
      <c r="F20" s="324"/>
      <c r="G20" s="27"/>
      <c r="H20" s="27"/>
    </row>
    <row r="21" spans="2:9" ht="24.95" customHeight="1" x14ac:dyDescent="0.25">
      <c r="B21" s="1855" t="s">
        <v>1804</v>
      </c>
      <c r="C21" s="1855"/>
      <c r="D21" s="1855"/>
      <c r="E21"/>
      <c r="F21"/>
      <c r="G21" s="27"/>
      <c r="H21" s="27"/>
    </row>
    <row r="22" spans="2:9" x14ac:dyDescent="0.2">
      <c r="B22" s="27"/>
      <c r="C22" s="27"/>
      <c r="D22" s="27"/>
      <c r="E22" s="27"/>
      <c r="F22" s="27"/>
      <c r="G22" s="27"/>
      <c r="H22" s="27"/>
    </row>
    <row r="23" spans="2:9" x14ac:dyDescent="0.2">
      <c r="B23" s="27"/>
      <c r="C23" s="27"/>
      <c r="D23" s="27"/>
      <c r="E23" s="27"/>
      <c r="F23" s="27"/>
      <c r="G23" s="27"/>
      <c r="H23" s="27"/>
    </row>
    <row r="26" spans="2:9" ht="35.1" customHeight="1" x14ac:dyDescent="0.25">
      <c r="B26" s="1807" t="s">
        <v>1780</v>
      </c>
      <c r="C26" s="1808"/>
      <c r="D26" s="1808"/>
    </row>
    <row r="28" spans="2:9" ht="24.95" customHeight="1" x14ac:dyDescent="0.2">
      <c r="B28" s="1805" t="s">
        <v>1795</v>
      </c>
      <c r="C28" s="1805"/>
    </row>
    <row r="29" spans="2:9" ht="24" customHeight="1" x14ac:dyDescent="0.25">
      <c r="B29" s="299" t="s">
        <v>1772</v>
      </c>
      <c r="C29" s="299" t="s">
        <v>1773</v>
      </c>
      <c r="D29" s="1800" t="s">
        <v>1774</v>
      </c>
      <c r="E29" s="1801"/>
      <c r="F29" s="1800" t="s">
        <v>1775</v>
      </c>
      <c r="G29" s="1801"/>
      <c r="H29" s="308"/>
      <c r="I29"/>
    </row>
    <row r="30" spans="2:9" ht="30" customHeight="1" x14ac:dyDescent="0.2">
      <c r="B30" s="1839" t="s">
        <v>2111</v>
      </c>
      <c r="C30" s="1840"/>
      <c r="D30" s="1840"/>
      <c r="E30" s="1840"/>
      <c r="F30" s="1840"/>
      <c r="G30" s="1841"/>
    </row>
    <row r="31" spans="2:9" ht="63" customHeight="1" x14ac:dyDescent="0.2">
      <c r="B31" s="441" t="s">
        <v>580</v>
      </c>
      <c r="C31" s="648" t="s">
        <v>2239</v>
      </c>
      <c r="D31" s="1891" t="s">
        <v>2306</v>
      </c>
      <c r="E31" s="1891"/>
      <c r="F31" s="940" t="s">
        <v>2307</v>
      </c>
      <c r="G31" s="940"/>
    </row>
    <row r="32" spans="2:9" ht="45.75" customHeight="1" x14ac:dyDescent="0.2">
      <c r="B32" s="867" t="s">
        <v>3048</v>
      </c>
      <c r="C32" s="1902" t="s">
        <v>2754</v>
      </c>
      <c r="D32" s="1904" t="s">
        <v>1256</v>
      </c>
      <c r="E32" s="1905"/>
      <c r="F32" s="1904" t="s">
        <v>2744</v>
      </c>
      <c r="G32" s="1905"/>
    </row>
    <row r="33" spans="2:9" ht="58.5" customHeight="1" x14ac:dyDescent="0.2">
      <c r="B33" s="867" t="s">
        <v>3049</v>
      </c>
      <c r="C33" s="1903"/>
      <c r="D33" s="1904" t="s">
        <v>1256</v>
      </c>
      <c r="E33" s="1905"/>
      <c r="F33" s="1904" t="s">
        <v>2744</v>
      </c>
      <c r="G33" s="1905"/>
    </row>
    <row r="34" spans="2:9" ht="30" customHeight="1" x14ac:dyDescent="0.2">
      <c r="B34" s="1910" t="s">
        <v>2112</v>
      </c>
      <c r="C34" s="1911"/>
      <c r="D34" s="1911"/>
      <c r="E34" s="1911"/>
      <c r="F34" s="1911"/>
      <c r="G34" s="1912"/>
    </row>
    <row r="35" spans="2:9" ht="63" customHeight="1" x14ac:dyDescent="0.2">
      <c r="B35" s="71" t="s">
        <v>161</v>
      </c>
      <c r="C35" s="321" t="s">
        <v>2239</v>
      </c>
      <c r="D35" s="1891" t="s">
        <v>2306</v>
      </c>
      <c r="E35" s="1891"/>
      <c r="F35" s="940" t="s">
        <v>2307</v>
      </c>
      <c r="G35" s="940"/>
    </row>
    <row r="36" spans="2:9" ht="45.75" customHeight="1" x14ac:dyDescent="0.2">
      <c r="B36" s="867" t="s">
        <v>3048</v>
      </c>
      <c r="C36" s="1902" t="s">
        <v>2754</v>
      </c>
      <c r="D36" s="1904" t="s">
        <v>1256</v>
      </c>
      <c r="E36" s="1905"/>
      <c r="F36" s="1904" t="s">
        <v>2744</v>
      </c>
      <c r="G36" s="1905"/>
    </row>
    <row r="37" spans="2:9" ht="58.5" customHeight="1" x14ac:dyDescent="0.2">
      <c r="B37" s="867" t="s">
        <v>3049</v>
      </c>
      <c r="C37" s="1903"/>
      <c r="D37" s="1904" t="s">
        <v>1256</v>
      </c>
      <c r="E37" s="1905"/>
      <c r="F37" s="1904" t="s">
        <v>2744</v>
      </c>
      <c r="G37" s="1905"/>
    </row>
    <row r="40" spans="2:9" ht="24.95" customHeight="1" x14ac:dyDescent="0.2">
      <c r="B40" s="1805" t="s">
        <v>2227</v>
      </c>
      <c r="C40" s="1806"/>
    </row>
    <row r="41" spans="2:9" ht="58.5" customHeight="1" x14ac:dyDescent="0.2">
      <c r="B41" s="322" t="s">
        <v>1188</v>
      </c>
      <c r="C41" s="441" t="s">
        <v>2240</v>
      </c>
      <c r="D41" s="1000" t="s">
        <v>1703</v>
      </c>
      <c r="E41" s="1002"/>
      <c r="F41" s="1000" t="s">
        <v>584</v>
      </c>
      <c r="G41" s="1002"/>
    </row>
    <row r="42" spans="2:9" ht="22.5" customHeight="1" x14ac:dyDescent="0.2">
      <c r="B42" s="1907" t="s">
        <v>1580</v>
      </c>
      <c r="C42" s="1908"/>
      <c r="D42" s="1908"/>
      <c r="E42" s="1908"/>
      <c r="F42" s="1908"/>
      <c r="G42" s="1909"/>
    </row>
    <row r="43" spans="2:9" ht="40.5" customHeight="1" x14ac:dyDescent="0.2">
      <c r="B43" s="322" t="s">
        <v>1189</v>
      </c>
      <c r="C43" s="441" t="s">
        <v>2240</v>
      </c>
      <c r="D43" s="1000" t="s">
        <v>1703</v>
      </c>
      <c r="E43" s="1002"/>
      <c r="F43" s="1000" t="s">
        <v>584</v>
      </c>
      <c r="G43" s="1002"/>
    </row>
    <row r="45" spans="2:9" x14ac:dyDescent="0.2">
      <c r="B45" s="300" t="s">
        <v>1776</v>
      </c>
    </row>
    <row r="46" spans="2:9" ht="63.75" customHeight="1" x14ac:dyDescent="0.25">
      <c r="B46" s="1084" t="s">
        <v>3112</v>
      </c>
      <c r="C46" s="1894"/>
      <c r="D46" s="1550" t="s">
        <v>3113</v>
      </c>
      <c r="E46" s="1551"/>
      <c r="F46" s="1551"/>
      <c r="G46" s="1830"/>
      <c r="H46" s="9"/>
      <c r="I46"/>
    </row>
  </sheetData>
  <sheetProtection algorithmName="SHA-512" hashValue="pYCP4f4aTbtos3T2rsOFk3A/k4epxi6rGRJVQJXvTmrbYVChEpEvU563yvNt/I5qb6tsDKP7/yChVp4dHizkLg==" saltValue="jT1GSW0Zl5cl+Vys0xGZ3A==" spinCount="100000" sheet="1" objects="1" scenarios="1"/>
  <mergeCells count="42">
    <mergeCell ref="B2:F2"/>
    <mergeCell ref="B40:C40"/>
    <mergeCell ref="B30:G30"/>
    <mergeCell ref="B34:G34"/>
    <mergeCell ref="D35:E35"/>
    <mergeCell ref="F35:G35"/>
    <mergeCell ref="F36:G36"/>
    <mergeCell ref="F37:G37"/>
    <mergeCell ref="F32:G32"/>
    <mergeCell ref="F33:G33"/>
    <mergeCell ref="D31:E31"/>
    <mergeCell ref="F31:G31"/>
    <mergeCell ref="B26:D26"/>
    <mergeCell ref="B28:C28"/>
    <mergeCell ref="B8:C8"/>
    <mergeCell ref="E8:F8"/>
    <mergeCell ref="B46:C46"/>
    <mergeCell ref="D46:G46"/>
    <mergeCell ref="D41:E41"/>
    <mergeCell ref="F41:G41"/>
    <mergeCell ref="D43:E43"/>
    <mergeCell ref="F43:G43"/>
    <mergeCell ref="B42:G42"/>
    <mergeCell ref="D29:E29"/>
    <mergeCell ref="F29:G29"/>
    <mergeCell ref="C10:D10"/>
    <mergeCell ref="F10:G10"/>
    <mergeCell ref="B21:D21"/>
    <mergeCell ref="B20:C20"/>
    <mergeCell ref="B4:C4"/>
    <mergeCell ref="C11:D11"/>
    <mergeCell ref="F11:G11"/>
    <mergeCell ref="B17:E17"/>
    <mergeCell ref="B18:D18"/>
    <mergeCell ref="B15:G15"/>
    <mergeCell ref="B16:F16"/>
    <mergeCell ref="C36:C37"/>
    <mergeCell ref="D36:E36"/>
    <mergeCell ref="D37:E37"/>
    <mergeCell ref="C32:C33"/>
    <mergeCell ref="D32:E32"/>
    <mergeCell ref="D33:E33"/>
  </mergeCells>
  <hyperlinks>
    <hyperlink ref="B4" location="Inhaltsverzeichnis!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41"/>
  <dimension ref="A1:M50"/>
  <sheetViews>
    <sheetView showGridLines="0" showRuler="0" zoomScaleSheetLayoutView="100" workbookViewId="0">
      <pane ySplit="5" topLeftCell="A6" activePane="bottomLeft" state="frozen"/>
      <selection pane="bottomLeft" activeCell="J8" sqref="J8"/>
    </sheetView>
  </sheetViews>
  <sheetFormatPr baseColWidth="10" defaultColWidth="9" defaultRowHeight="14.25" x14ac:dyDescent="0.2"/>
  <cols>
    <col min="1" max="1" width="2.85546875" style="31" customWidth="1"/>
    <col min="2" max="2" width="18.7109375" style="31" customWidth="1"/>
    <col min="3" max="3" width="24.42578125" style="31" customWidth="1"/>
    <col min="4" max="4" width="18.42578125" style="31" customWidth="1"/>
    <col min="5" max="5" width="21.710937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2" t="s">
        <v>2962</v>
      </c>
      <c r="C2" s="892"/>
      <c r="D2" s="892"/>
      <c r="E2" s="892"/>
      <c r="F2" s="593"/>
      <c r="G2" s="154"/>
      <c r="H2" s="45"/>
      <c r="I2"/>
    </row>
    <row r="3" spans="1:13" ht="13.5" customHeight="1" x14ac:dyDescent="0.25">
      <c r="B3" s="1926"/>
      <c r="C3" s="1926"/>
      <c r="D3" s="593"/>
      <c r="E3" s="593"/>
      <c r="F3" s="593"/>
      <c r="G3" s="154"/>
      <c r="H3" s="45"/>
      <c r="I3"/>
    </row>
    <row r="4" spans="1:13" s="3" customFormat="1" ht="18.75"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58.5" customHeight="1" x14ac:dyDescent="0.2">
      <c r="B10" s="595" t="s">
        <v>2221</v>
      </c>
      <c r="C10" s="1851" t="s">
        <v>3144</v>
      </c>
      <c r="D10" s="1852"/>
      <c r="E10" s="597" t="s">
        <v>2221</v>
      </c>
      <c r="F10" s="1828" t="s">
        <v>2385</v>
      </c>
      <c r="G10" s="1815"/>
      <c r="H10" s="302"/>
      <c r="I10" s="303"/>
      <c r="J10" s="295"/>
      <c r="K10" s="295"/>
      <c r="L10" s="295"/>
      <c r="M10" s="295"/>
    </row>
    <row r="11" spans="1:13" ht="87" customHeight="1" x14ac:dyDescent="0.2">
      <c r="B11" s="596" t="s">
        <v>1778</v>
      </c>
      <c r="C11" s="1851" t="s">
        <v>3083</v>
      </c>
      <c r="D11" s="1852"/>
      <c r="E11" s="598" t="s">
        <v>1778</v>
      </c>
      <c r="F11" s="1828" t="s">
        <v>2385</v>
      </c>
      <c r="G11" s="1815"/>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0" t="s">
        <v>2738</v>
      </c>
      <c r="C15" s="1791"/>
      <c r="D15" s="1791"/>
      <c r="E15" s="1791"/>
      <c r="F15" s="1791"/>
      <c r="G15" s="1791"/>
      <c r="H15" s="27"/>
    </row>
    <row r="16" spans="1:13" ht="24.95" customHeight="1" x14ac:dyDescent="0.2">
      <c r="B16" s="1809" t="s">
        <v>2231</v>
      </c>
      <c r="C16" s="1810"/>
      <c r="D16" s="1810"/>
      <c r="E16" s="1810"/>
      <c r="F16" s="1811"/>
      <c r="G16" s="385" t="s">
        <v>570</v>
      </c>
      <c r="H16" s="27"/>
    </row>
    <row r="17" spans="2:9" ht="24.95" customHeight="1" x14ac:dyDescent="0.2">
      <c r="B17" s="1809" t="s">
        <v>1824</v>
      </c>
      <c r="C17" s="1810"/>
      <c r="D17" s="1810"/>
      <c r="E17" s="1810"/>
      <c r="F17" s="316"/>
      <c r="G17" s="27"/>
      <c r="H17" s="27"/>
    </row>
    <row r="18" spans="2:9" ht="24.95" customHeight="1" x14ac:dyDescent="0.2">
      <c r="B18" s="1809" t="s">
        <v>1825</v>
      </c>
      <c r="C18" s="1810"/>
      <c r="D18" s="1811"/>
      <c r="E18" s="27"/>
      <c r="F18" s="27"/>
      <c r="G18" s="27"/>
      <c r="H18" s="27"/>
    </row>
    <row r="19" spans="2:9" x14ac:dyDescent="0.2">
      <c r="B19" s="27"/>
      <c r="C19" s="27"/>
      <c r="D19" s="27"/>
      <c r="E19" s="27"/>
      <c r="F19" s="27"/>
      <c r="G19" s="27"/>
      <c r="H19" s="27"/>
    </row>
    <row r="20" spans="2:9" ht="24.95" customHeight="1" x14ac:dyDescent="0.2">
      <c r="B20" s="1920" t="s">
        <v>1826</v>
      </c>
      <c r="C20" s="1921"/>
      <c r="D20" s="324"/>
      <c r="E20" s="324"/>
      <c r="F20" s="324"/>
      <c r="G20" s="27"/>
      <c r="H20" s="27"/>
    </row>
    <row r="21" spans="2:9" ht="24.95" customHeight="1" x14ac:dyDescent="0.2">
      <c r="B21" s="1797" t="s">
        <v>2765</v>
      </c>
      <c r="C21" s="1798"/>
      <c r="D21" s="1799"/>
      <c r="E21" s="309"/>
      <c r="F21" s="27"/>
      <c r="G21" s="27"/>
      <c r="H21" s="27"/>
    </row>
    <row r="22" spans="2:9" x14ac:dyDescent="0.2">
      <c r="B22" s="27"/>
      <c r="C22" s="27"/>
      <c r="D22" s="27"/>
      <c r="E22" s="27"/>
      <c r="F22" s="27"/>
      <c r="G22" s="27"/>
      <c r="H22" s="27"/>
    </row>
    <row r="23" spans="2:9" x14ac:dyDescent="0.2">
      <c r="B23" s="27"/>
      <c r="C23" s="27"/>
      <c r="D23" s="27"/>
      <c r="E23" s="27"/>
      <c r="F23" s="27"/>
      <c r="G23" s="27"/>
      <c r="H23" s="27"/>
    </row>
    <row r="26" spans="2:9" ht="35.1" customHeight="1" x14ac:dyDescent="0.25">
      <c r="B26" s="1807" t="s">
        <v>1780</v>
      </c>
      <c r="C26" s="1808"/>
      <c r="D26" s="1808"/>
    </row>
    <row r="28" spans="2:9" ht="24.95" customHeight="1" x14ac:dyDescent="0.2">
      <c r="B28" s="1805" t="s">
        <v>2761</v>
      </c>
      <c r="C28" s="1805"/>
    </row>
    <row r="29" spans="2:9" ht="24" customHeight="1" x14ac:dyDescent="0.25">
      <c r="B29" s="299" t="s">
        <v>1772</v>
      </c>
      <c r="C29" s="299" t="s">
        <v>1773</v>
      </c>
      <c r="D29" s="1800" t="s">
        <v>1774</v>
      </c>
      <c r="E29" s="1801"/>
      <c r="F29" s="1800" t="s">
        <v>1775</v>
      </c>
      <c r="G29" s="1801"/>
      <c r="H29" s="308"/>
      <c r="I29"/>
    </row>
    <row r="30" spans="2:9" ht="30" customHeight="1" x14ac:dyDescent="0.2">
      <c r="B30" s="1839" t="s">
        <v>1840</v>
      </c>
      <c r="C30" s="1840"/>
      <c r="D30" s="1840"/>
      <c r="E30" s="1840"/>
      <c r="F30" s="1840"/>
      <c r="G30" s="1841"/>
    </row>
    <row r="31" spans="2:9" ht="37.5" customHeight="1" x14ac:dyDescent="0.2">
      <c r="B31" s="801" t="s">
        <v>508</v>
      </c>
      <c r="C31" s="801" t="s">
        <v>2431</v>
      </c>
      <c r="D31" s="1924" t="s">
        <v>3050</v>
      </c>
      <c r="E31" s="1925"/>
      <c r="F31" s="1309" t="s">
        <v>22</v>
      </c>
      <c r="G31" s="1308"/>
    </row>
    <row r="32" spans="2:9" ht="62.25" customHeight="1" x14ac:dyDescent="0.2">
      <c r="B32" s="321" t="s">
        <v>580</v>
      </c>
      <c r="C32" s="648" t="s">
        <v>2239</v>
      </c>
      <c r="D32" s="1922" t="s">
        <v>2308</v>
      </c>
      <c r="E32" s="1923"/>
      <c r="F32" s="1057" t="s">
        <v>2309</v>
      </c>
      <c r="G32" s="1850"/>
    </row>
    <row r="33" spans="2:7" ht="63" customHeight="1" x14ac:dyDescent="0.2">
      <c r="B33" s="321" t="s">
        <v>1374</v>
      </c>
      <c r="C33" s="349" t="s">
        <v>583</v>
      </c>
      <c r="D33" s="1879" t="s">
        <v>529</v>
      </c>
      <c r="E33" s="1879"/>
      <c r="F33" s="1315" t="s">
        <v>582</v>
      </c>
      <c r="G33" s="1315"/>
    </row>
    <row r="34" spans="2:7" ht="52.5" customHeight="1" x14ac:dyDescent="0.2">
      <c r="B34" s="441" t="s">
        <v>1373</v>
      </c>
      <c r="C34" s="349" t="s">
        <v>2241</v>
      </c>
      <c r="D34" s="1000" t="s">
        <v>1256</v>
      </c>
      <c r="E34" s="1002"/>
      <c r="F34" s="1000" t="s">
        <v>35</v>
      </c>
      <c r="G34" s="1002"/>
    </row>
    <row r="35" spans="2:7" ht="24" customHeight="1" x14ac:dyDescent="0.2">
      <c r="B35" s="1839" t="s">
        <v>1841</v>
      </c>
      <c r="C35" s="1840"/>
      <c r="D35" s="1840"/>
      <c r="E35" s="1840"/>
      <c r="F35" s="1840"/>
      <c r="G35" s="1841"/>
    </row>
    <row r="36" spans="2:7" ht="37.5" customHeight="1" x14ac:dyDescent="0.2">
      <c r="B36" s="801" t="s">
        <v>508</v>
      </c>
      <c r="C36" s="801" t="s">
        <v>2431</v>
      </c>
      <c r="D36" s="1924" t="s">
        <v>3050</v>
      </c>
      <c r="E36" s="1925"/>
      <c r="F36" s="1309" t="s">
        <v>22</v>
      </c>
      <c r="G36" s="1308"/>
    </row>
    <row r="37" spans="2:7" ht="62.25" customHeight="1" x14ac:dyDescent="0.2">
      <c r="B37" s="321" t="s">
        <v>571</v>
      </c>
      <c r="C37" s="648" t="s">
        <v>2239</v>
      </c>
      <c r="D37" s="1922" t="s">
        <v>2308</v>
      </c>
      <c r="E37" s="1923"/>
      <c r="F37" s="1057" t="s">
        <v>2309</v>
      </c>
      <c r="G37" s="1850"/>
    </row>
    <row r="38" spans="2:7" ht="62.25" customHeight="1" x14ac:dyDescent="0.2">
      <c r="B38" s="226" t="s">
        <v>163</v>
      </c>
      <c r="C38" s="1918" t="s">
        <v>583</v>
      </c>
      <c r="D38" s="1000" t="s">
        <v>93</v>
      </c>
      <c r="E38" s="1002"/>
      <c r="F38" s="1000" t="s">
        <v>564</v>
      </c>
      <c r="G38" s="1002"/>
    </row>
    <row r="39" spans="2:7" ht="63" customHeight="1" x14ac:dyDescent="0.2">
      <c r="B39" s="321" t="s">
        <v>576</v>
      </c>
      <c r="C39" s="1919"/>
      <c r="D39" s="1879" t="s">
        <v>529</v>
      </c>
      <c r="E39" s="1879"/>
      <c r="F39" s="1315" t="s">
        <v>582</v>
      </c>
      <c r="G39" s="1315"/>
    </row>
    <row r="40" spans="2:7" ht="52.5" customHeight="1" x14ac:dyDescent="0.2">
      <c r="B40" s="287" t="s">
        <v>573</v>
      </c>
      <c r="C40" s="287" t="s">
        <v>2241</v>
      </c>
      <c r="D40" s="1000" t="s">
        <v>1256</v>
      </c>
      <c r="E40" s="1002"/>
      <c r="F40" s="1000" t="s">
        <v>35</v>
      </c>
      <c r="G40" s="1002"/>
    </row>
    <row r="43" spans="2:7" ht="24.95" customHeight="1" x14ac:dyDescent="0.2">
      <c r="B43" s="1805" t="s">
        <v>2762</v>
      </c>
      <c r="C43" s="1806"/>
    </row>
    <row r="44" spans="2:7" ht="61.5" customHeight="1" x14ac:dyDescent="0.2">
      <c r="B44" s="322" t="s">
        <v>1188</v>
      </c>
      <c r="C44" s="1918" t="s">
        <v>2242</v>
      </c>
      <c r="D44" s="1000" t="s">
        <v>1703</v>
      </c>
      <c r="E44" s="1002"/>
      <c r="F44" s="1000" t="s">
        <v>584</v>
      </c>
      <c r="G44" s="1002"/>
    </row>
    <row r="45" spans="2:7" ht="41.25" customHeight="1" x14ac:dyDescent="0.2">
      <c r="B45" s="322" t="s">
        <v>1189</v>
      </c>
      <c r="C45" s="1919"/>
      <c r="D45" s="1000" t="s">
        <v>1703</v>
      </c>
      <c r="E45" s="1002"/>
      <c r="F45" s="1000" t="s">
        <v>1696</v>
      </c>
      <c r="G45" s="1002"/>
    </row>
    <row r="46" spans="2:7" x14ac:dyDescent="0.2">
      <c r="B46" s="323"/>
    </row>
    <row r="49" spans="2:9" x14ac:dyDescent="0.2">
      <c r="B49" s="300" t="s">
        <v>1776</v>
      </c>
    </row>
    <row r="50" spans="2:9" ht="82.5" customHeight="1" x14ac:dyDescent="0.25">
      <c r="B50" s="1913" t="s">
        <v>3114</v>
      </c>
      <c r="C50" s="1914"/>
      <c r="D50" s="1915" t="s">
        <v>3115</v>
      </c>
      <c r="E50" s="1916"/>
      <c r="F50" s="1916"/>
      <c r="G50" s="1917"/>
      <c r="H50" s="9"/>
      <c r="I50"/>
    </row>
  </sheetData>
  <sheetProtection algorithmName="SHA-512" hashValue="50J0MwnvjHw9UYBWNPOIsg/to88Qwrb4CpUKbdOJ/Xzt058nsTB+6KAXKbyRw7xDNkJ6qTrhgLLwApXONKgzVg==" saltValue="r0a8RCVEih6YaYRRM3TYmQ==" spinCount="100000" sheet="1" objects="1" scenarios="1"/>
  <mergeCells count="48">
    <mergeCell ref="B2:E2"/>
    <mergeCell ref="B15:G15"/>
    <mergeCell ref="B16:F16"/>
    <mergeCell ref="C10:D10"/>
    <mergeCell ref="F10:G10"/>
    <mergeCell ref="C11:D11"/>
    <mergeCell ref="F11:G11"/>
    <mergeCell ref="B3:C3"/>
    <mergeCell ref="B4:C4"/>
    <mergeCell ref="B8:C8"/>
    <mergeCell ref="E8:F8"/>
    <mergeCell ref="D40:E40"/>
    <mergeCell ref="F40:G40"/>
    <mergeCell ref="D34:E34"/>
    <mergeCell ref="F34:G34"/>
    <mergeCell ref="D38:E38"/>
    <mergeCell ref="F38:G38"/>
    <mergeCell ref="D39:E39"/>
    <mergeCell ref="F39:G39"/>
    <mergeCell ref="B35:G35"/>
    <mergeCell ref="D37:E37"/>
    <mergeCell ref="C38:C39"/>
    <mergeCell ref="F37:G37"/>
    <mergeCell ref="D36:E36"/>
    <mergeCell ref="F36:G36"/>
    <mergeCell ref="F29:G29"/>
    <mergeCell ref="B30:G30"/>
    <mergeCell ref="D33:E33"/>
    <mergeCell ref="F33:G33"/>
    <mergeCell ref="D32:E32"/>
    <mergeCell ref="F32:G32"/>
    <mergeCell ref="D31:E31"/>
    <mergeCell ref="F31:G31"/>
    <mergeCell ref="B17:E17"/>
    <mergeCell ref="B18:D18"/>
    <mergeCell ref="B21:D21"/>
    <mergeCell ref="B20:C20"/>
    <mergeCell ref="D29:E29"/>
    <mergeCell ref="B26:D26"/>
    <mergeCell ref="B28:C28"/>
    <mergeCell ref="B43:C43"/>
    <mergeCell ref="B50:C50"/>
    <mergeCell ref="D50:G50"/>
    <mergeCell ref="C44:C45"/>
    <mergeCell ref="D45:E45"/>
    <mergeCell ref="F45:G45"/>
    <mergeCell ref="D44:E44"/>
    <mergeCell ref="F44:G44"/>
  </mergeCells>
  <hyperlinks>
    <hyperlink ref="B4" location="Inhaltsverzeichnis!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A8A6-E284-4981-B0A7-4BE011CE1A63}">
  <dimension ref="A1:M50"/>
  <sheetViews>
    <sheetView showGridLines="0" showRuler="0" zoomScaleSheetLayoutView="100" workbookViewId="0">
      <pane ySplit="5" topLeftCell="A6" activePane="bottomLeft" state="frozen"/>
      <selection pane="bottomLeft" activeCell="I8" sqref="I8"/>
    </sheetView>
  </sheetViews>
  <sheetFormatPr baseColWidth="10" defaultColWidth="9" defaultRowHeight="14.25" x14ac:dyDescent="0.2"/>
  <cols>
    <col min="1" max="1" width="2.85546875" style="31" customWidth="1"/>
    <col min="2" max="2" width="18.7109375" style="31" customWidth="1"/>
    <col min="3" max="3" width="23.140625" style="31" customWidth="1"/>
    <col min="4" max="4" width="19.140625" style="31" customWidth="1"/>
    <col min="5" max="5" width="17.2851562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2" t="s">
        <v>2963</v>
      </c>
      <c r="C2" s="892"/>
      <c r="D2" s="892"/>
      <c r="E2" s="892"/>
      <c r="F2" s="593"/>
      <c r="G2" s="154"/>
      <c r="H2" s="45"/>
      <c r="I2"/>
    </row>
    <row r="3" spans="1:13" ht="18.75" customHeight="1" x14ac:dyDescent="0.25">
      <c r="B3" s="1926"/>
      <c r="C3" s="1926"/>
      <c r="D3" s="593"/>
      <c r="E3" s="593"/>
      <c r="F3" s="593"/>
      <c r="G3" s="154"/>
      <c r="H3" s="45"/>
      <c r="I3"/>
    </row>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58.5" customHeight="1" x14ac:dyDescent="0.2">
      <c r="B10" s="595" t="s">
        <v>2221</v>
      </c>
      <c r="C10" s="1851" t="s">
        <v>3145</v>
      </c>
      <c r="D10" s="1852"/>
      <c r="E10" s="597" t="s">
        <v>2221</v>
      </c>
      <c r="F10" s="1828" t="s">
        <v>2385</v>
      </c>
      <c r="G10" s="1815"/>
      <c r="H10" s="302"/>
      <c r="I10" s="303"/>
      <c r="J10" s="295"/>
      <c r="K10" s="295"/>
      <c r="L10" s="295"/>
      <c r="M10" s="295"/>
    </row>
    <row r="11" spans="1:13" ht="87" customHeight="1" x14ac:dyDescent="0.2">
      <c r="B11" s="596" t="s">
        <v>1778</v>
      </c>
      <c r="C11" s="1851" t="s">
        <v>3084</v>
      </c>
      <c r="D11" s="1852"/>
      <c r="E11" s="598" t="s">
        <v>1778</v>
      </c>
      <c r="F11" s="1828" t="s">
        <v>2385</v>
      </c>
      <c r="G11" s="1815"/>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0" t="s">
        <v>2739</v>
      </c>
      <c r="C15" s="1791"/>
      <c r="D15" s="1791"/>
      <c r="E15" s="1791"/>
      <c r="F15" s="1791"/>
      <c r="G15" s="1791"/>
      <c r="H15" s="27"/>
    </row>
    <row r="16" spans="1:13" ht="24.95" customHeight="1" x14ac:dyDescent="0.2">
      <c r="B16" s="1809" t="s">
        <v>2231</v>
      </c>
      <c r="C16" s="1810"/>
      <c r="D16" s="1810"/>
      <c r="E16" s="1810"/>
      <c r="F16" s="1811"/>
      <c r="G16" s="385" t="s">
        <v>570</v>
      </c>
      <c r="H16" s="27"/>
    </row>
    <row r="17" spans="2:9" ht="24.95" customHeight="1" x14ac:dyDescent="0.2">
      <c r="B17" s="1809" t="s">
        <v>1824</v>
      </c>
      <c r="C17" s="1810"/>
      <c r="D17" s="1810"/>
      <c r="E17" s="1810"/>
      <c r="F17" s="316"/>
      <c r="G17" s="27"/>
      <c r="H17" s="27"/>
    </row>
    <row r="18" spans="2:9" ht="24.95" customHeight="1" x14ac:dyDescent="0.2">
      <c r="B18" s="1809" t="s">
        <v>1825</v>
      </c>
      <c r="C18" s="1810"/>
      <c r="D18" s="1811"/>
      <c r="E18" s="27"/>
      <c r="F18" s="27"/>
      <c r="G18" s="27"/>
      <c r="H18" s="27"/>
    </row>
    <row r="19" spans="2:9" x14ac:dyDescent="0.2">
      <c r="B19" s="27"/>
      <c r="C19" s="27"/>
      <c r="D19" s="27"/>
      <c r="E19" s="27"/>
      <c r="F19" s="27"/>
      <c r="G19" s="27"/>
      <c r="H19" s="27"/>
    </row>
    <row r="20" spans="2:9" ht="24.95" customHeight="1" x14ac:dyDescent="0.2">
      <c r="B20" s="1920" t="s">
        <v>1826</v>
      </c>
      <c r="C20" s="1921"/>
      <c r="D20" s="324"/>
      <c r="E20" s="324"/>
      <c r="F20" s="324"/>
      <c r="G20" s="27"/>
      <c r="H20" s="27"/>
    </row>
    <row r="21" spans="2:9" ht="24.95" customHeight="1" x14ac:dyDescent="0.2">
      <c r="B21" s="1797" t="s">
        <v>2766</v>
      </c>
      <c r="C21" s="1798"/>
      <c r="D21" s="1799"/>
      <c r="E21" s="309"/>
      <c r="F21" s="27"/>
      <c r="G21" s="27"/>
      <c r="H21" s="27"/>
    </row>
    <row r="22" spans="2:9" x14ac:dyDescent="0.2">
      <c r="B22" s="27"/>
      <c r="C22" s="27"/>
      <c r="D22" s="27"/>
      <c r="E22" s="27"/>
      <c r="F22" s="27"/>
      <c r="G22" s="27"/>
      <c r="H22" s="27"/>
    </row>
    <row r="23" spans="2:9" x14ac:dyDescent="0.2">
      <c r="B23" s="27"/>
      <c r="C23" s="27"/>
      <c r="D23" s="27"/>
      <c r="E23" s="27"/>
      <c r="F23" s="27"/>
      <c r="G23" s="27"/>
      <c r="H23" s="27"/>
    </row>
    <row r="26" spans="2:9" ht="35.1" customHeight="1" x14ac:dyDescent="0.25">
      <c r="B26" s="1807" t="s">
        <v>1780</v>
      </c>
      <c r="C26" s="1808"/>
      <c r="D26" s="1808"/>
    </row>
    <row r="28" spans="2:9" ht="24.95" customHeight="1" x14ac:dyDescent="0.2">
      <c r="B28" s="1805" t="s">
        <v>2763</v>
      </c>
      <c r="C28" s="1805"/>
    </row>
    <row r="29" spans="2:9" ht="24" customHeight="1" x14ac:dyDescent="0.25">
      <c r="B29" s="299" t="s">
        <v>1772</v>
      </c>
      <c r="C29" s="299" t="s">
        <v>1773</v>
      </c>
      <c r="D29" s="1800" t="s">
        <v>1774</v>
      </c>
      <c r="E29" s="1801"/>
      <c r="F29" s="1800" t="s">
        <v>1775</v>
      </c>
      <c r="G29" s="1801"/>
      <c r="H29" s="308"/>
      <c r="I29"/>
    </row>
    <row r="30" spans="2:9" ht="30" customHeight="1" x14ac:dyDescent="0.2">
      <c r="B30" s="1839" t="s">
        <v>1840</v>
      </c>
      <c r="C30" s="1840"/>
      <c r="D30" s="1840"/>
      <c r="E30" s="1840"/>
      <c r="F30" s="1840"/>
      <c r="G30" s="1841"/>
    </row>
    <row r="31" spans="2:9" ht="37.5" customHeight="1" x14ac:dyDescent="0.2">
      <c r="B31" s="801" t="s">
        <v>508</v>
      </c>
      <c r="C31" s="801" t="s">
        <v>2430</v>
      </c>
      <c r="D31" s="1924" t="s">
        <v>3051</v>
      </c>
      <c r="E31" s="1925"/>
      <c r="F31" s="1309" t="s">
        <v>65</v>
      </c>
      <c r="G31" s="1308"/>
    </row>
    <row r="32" spans="2:9" ht="62.25" customHeight="1" x14ac:dyDescent="0.2">
      <c r="B32" s="321" t="s">
        <v>580</v>
      </c>
      <c r="C32" s="648" t="s">
        <v>2239</v>
      </c>
      <c r="D32" s="1922" t="s">
        <v>2308</v>
      </c>
      <c r="E32" s="1923"/>
      <c r="F32" s="1057" t="s">
        <v>2309</v>
      </c>
      <c r="G32" s="1850"/>
    </row>
    <row r="33" spans="2:7" ht="63" customHeight="1" x14ac:dyDescent="0.2">
      <c r="B33" s="321" t="s">
        <v>1374</v>
      </c>
      <c r="C33" s="349" t="s">
        <v>583</v>
      </c>
      <c r="D33" s="1879" t="s">
        <v>529</v>
      </c>
      <c r="E33" s="1879"/>
      <c r="F33" s="1315" t="s">
        <v>582</v>
      </c>
      <c r="G33" s="1315"/>
    </row>
    <row r="34" spans="2:7" ht="52.5" customHeight="1" x14ac:dyDescent="0.2">
      <c r="B34" s="441" t="s">
        <v>1373</v>
      </c>
      <c r="C34" s="349" t="s">
        <v>2241</v>
      </c>
      <c r="D34" s="1000" t="s">
        <v>1256</v>
      </c>
      <c r="E34" s="1002"/>
      <c r="F34" s="1000" t="s">
        <v>35</v>
      </c>
      <c r="G34" s="1002"/>
    </row>
    <row r="35" spans="2:7" ht="24" customHeight="1" x14ac:dyDescent="0.2">
      <c r="B35" s="1839" t="s">
        <v>1841</v>
      </c>
      <c r="C35" s="1840"/>
      <c r="D35" s="1840"/>
      <c r="E35" s="1840"/>
      <c r="F35" s="1840"/>
      <c r="G35" s="1841"/>
    </row>
    <row r="36" spans="2:7" ht="37.5" customHeight="1" x14ac:dyDescent="0.2">
      <c r="B36" s="801" t="s">
        <v>508</v>
      </c>
      <c r="C36" s="801" t="s">
        <v>2430</v>
      </c>
      <c r="D36" s="1924" t="s">
        <v>3051</v>
      </c>
      <c r="E36" s="1925"/>
      <c r="F36" s="1309" t="s">
        <v>65</v>
      </c>
      <c r="G36" s="1308"/>
    </row>
    <row r="37" spans="2:7" ht="62.25" customHeight="1" x14ac:dyDescent="0.2">
      <c r="B37" s="321" t="s">
        <v>571</v>
      </c>
      <c r="C37" s="648" t="s">
        <v>2239</v>
      </c>
      <c r="D37" s="1922" t="s">
        <v>2308</v>
      </c>
      <c r="E37" s="1923"/>
      <c r="F37" s="1057" t="s">
        <v>2309</v>
      </c>
      <c r="G37" s="1850"/>
    </row>
    <row r="38" spans="2:7" ht="62.25" customHeight="1" x14ac:dyDescent="0.2">
      <c r="B38" s="226" t="s">
        <v>163</v>
      </c>
      <c r="C38" s="1918" t="s">
        <v>583</v>
      </c>
      <c r="D38" s="1000" t="s">
        <v>93</v>
      </c>
      <c r="E38" s="1002"/>
      <c r="F38" s="1000" t="s">
        <v>564</v>
      </c>
      <c r="G38" s="1002"/>
    </row>
    <row r="39" spans="2:7" ht="63" customHeight="1" x14ac:dyDescent="0.2">
      <c r="B39" s="321" t="s">
        <v>576</v>
      </c>
      <c r="C39" s="1919"/>
      <c r="D39" s="1879" t="s">
        <v>529</v>
      </c>
      <c r="E39" s="1879"/>
      <c r="F39" s="1315" t="s">
        <v>582</v>
      </c>
      <c r="G39" s="1315"/>
    </row>
    <row r="40" spans="2:7" ht="52.5" customHeight="1" x14ac:dyDescent="0.2">
      <c r="B40" s="287" t="s">
        <v>573</v>
      </c>
      <c r="C40" s="287" t="s">
        <v>2241</v>
      </c>
      <c r="D40" s="1000" t="s">
        <v>1256</v>
      </c>
      <c r="E40" s="1002"/>
      <c r="F40" s="1000" t="s">
        <v>35</v>
      </c>
      <c r="G40" s="1002"/>
    </row>
    <row r="43" spans="2:7" ht="24.95" customHeight="1" x14ac:dyDescent="0.2">
      <c r="B43" s="1805" t="s">
        <v>2764</v>
      </c>
      <c r="C43" s="1806"/>
    </row>
    <row r="44" spans="2:7" ht="61.5" customHeight="1" x14ac:dyDescent="0.2">
      <c r="B44" s="322" t="s">
        <v>1188</v>
      </c>
      <c r="C44" s="1918" t="s">
        <v>2242</v>
      </c>
      <c r="D44" s="1000" t="s">
        <v>1703</v>
      </c>
      <c r="E44" s="1002"/>
      <c r="F44" s="1000" t="s">
        <v>584</v>
      </c>
      <c r="G44" s="1002"/>
    </row>
    <row r="45" spans="2:7" ht="41.25" customHeight="1" x14ac:dyDescent="0.2">
      <c r="B45" s="322" t="s">
        <v>1189</v>
      </c>
      <c r="C45" s="1919"/>
      <c r="D45" s="1000" t="s">
        <v>1703</v>
      </c>
      <c r="E45" s="1002"/>
      <c r="F45" s="1000" t="s">
        <v>1696</v>
      </c>
      <c r="G45" s="1002"/>
    </row>
    <row r="46" spans="2:7" x14ac:dyDescent="0.2">
      <c r="B46" s="323"/>
    </row>
    <row r="49" spans="2:9" x14ac:dyDescent="0.2">
      <c r="B49" s="300" t="s">
        <v>1776</v>
      </c>
    </row>
    <row r="50" spans="2:9" ht="83.25" customHeight="1" x14ac:dyDescent="0.25">
      <c r="B50" s="1913" t="s">
        <v>3114</v>
      </c>
      <c r="C50" s="1914"/>
      <c r="D50" s="1915" t="s">
        <v>3115</v>
      </c>
      <c r="E50" s="1916"/>
      <c r="F50" s="1916"/>
      <c r="G50" s="1917"/>
      <c r="H50" s="9"/>
      <c r="I50"/>
    </row>
  </sheetData>
  <sheetProtection algorithmName="SHA-512" hashValue="9S7U+dSKc3MvHYfxE6r7R0c1CIJO02M+DSwkgPJdoqwa1LIrsDlPJ0/HohuIxlqv+mZmKRgNveoTck+m0okjIg==" saltValue="N1e9zi+FPGIwfoiNAH7GQg==" spinCount="100000" sheet="1" objects="1" scenarios="1"/>
  <mergeCells count="48">
    <mergeCell ref="B50:C50"/>
    <mergeCell ref="D50:G50"/>
    <mergeCell ref="D31:E31"/>
    <mergeCell ref="F31:G31"/>
    <mergeCell ref="D36:E36"/>
    <mergeCell ref="F36:G36"/>
    <mergeCell ref="D40:E40"/>
    <mergeCell ref="F40:G40"/>
    <mergeCell ref="B43:C43"/>
    <mergeCell ref="C44:C45"/>
    <mergeCell ref="D44:E44"/>
    <mergeCell ref="F44:G44"/>
    <mergeCell ref="D45:E45"/>
    <mergeCell ref="F45:G45"/>
    <mergeCell ref="B35:G35"/>
    <mergeCell ref="D37:E37"/>
    <mergeCell ref="F37:G37"/>
    <mergeCell ref="C38:C39"/>
    <mergeCell ref="D38:E38"/>
    <mergeCell ref="F38:G38"/>
    <mergeCell ref="D39:E39"/>
    <mergeCell ref="F39:G39"/>
    <mergeCell ref="D34:E34"/>
    <mergeCell ref="F34:G34"/>
    <mergeCell ref="B20:C20"/>
    <mergeCell ref="B21:D21"/>
    <mergeCell ref="B26:D26"/>
    <mergeCell ref="B28:C28"/>
    <mergeCell ref="D29:E29"/>
    <mergeCell ref="F29:G29"/>
    <mergeCell ref="B30:G30"/>
    <mergeCell ref="D32:E32"/>
    <mergeCell ref="F32:G32"/>
    <mergeCell ref="D33:E33"/>
    <mergeCell ref="F33:G33"/>
    <mergeCell ref="B18:D18"/>
    <mergeCell ref="B2:E2"/>
    <mergeCell ref="B3:C3"/>
    <mergeCell ref="B4:C4"/>
    <mergeCell ref="B8:C8"/>
    <mergeCell ref="E8:F8"/>
    <mergeCell ref="C10:D10"/>
    <mergeCell ref="F10:G10"/>
    <mergeCell ref="C11:D11"/>
    <mergeCell ref="F11:G11"/>
    <mergeCell ref="B15:G15"/>
    <mergeCell ref="B16:F16"/>
    <mergeCell ref="B17:E17"/>
  </mergeCells>
  <hyperlinks>
    <hyperlink ref="B4" location="Inhaltsverzeichnis!A1" display="zurück zum Inhaltsverzeichnis" xr:uid="{D510E513-188F-4B00-B6C8-5984E6EB79AB}"/>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42"/>
  <dimension ref="A1:M18"/>
  <sheetViews>
    <sheetView showGridLines="0" showRuler="0" zoomScaleSheetLayoutView="100" workbookViewId="0">
      <pane ySplit="5" topLeftCell="A6" activePane="bottomLeft" state="frozen"/>
      <selection pane="bottomLeft" activeCell="F12" sqref="F12:G12"/>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2940</v>
      </c>
      <c r="C2" s="887"/>
      <c r="D2" s="887"/>
      <c r="E2" s="593"/>
      <c r="F2" s="593"/>
      <c r="G2" s="154"/>
      <c r="H2" s="45"/>
      <c r="I2"/>
    </row>
    <row r="3" spans="1:13" customFormat="1" ht="12"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s="369" customFormat="1" ht="35.1" customHeight="1" x14ac:dyDescent="0.25">
      <c r="B7" s="1825" t="s">
        <v>1790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97.5" customHeight="1" x14ac:dyDescent="0.2">
      <c r="B11" s="595" t="s">
        <v>2221</v>
      </c>
      <c r="C11" s="1816" t="s">
        <v>3146</v>
      </c>
      <c r="D11" s="1818"/>
      <c r="E11" s="597" t="s">
        <v>2221</v>
      </c>
      <c r="F11" s="1828" t="s">
        <v>2385</v>
      </c>
      <c r="G11" s="1815"/>
      <c r="H11" s="302"/>
      <c r="I11" s="303"/>
      <c r="J11" s="295"/>
      <c r="K11" s="295"/>
      <c r="L11" s="295"/>
      <c r="M11" s="295"/>
    </row>
    <row r="12" spans="1:13" ht="80.25" customHeight="1" x14ac:dyDescent="0.2">
      <c r="B12" s="596" t="s">
        <v>1778</v>
      </c>
      <c r="C12" s="1816" t="s">
        <v>2941</v>
      </c>
      <c r="D12" s="1818"/>
      <c r="E12" s="598" t="s">
        <v>1778</v>
      </c>
      <c r="F12" s="1828" t="s">
        <v>2385</v>
      </c>
      <c r="G12" s="1815"/>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398"/>
      <c r="C15" s="398"/>
      <c r="D15" s="398"/>
      <c r="E15" s="398"/>
      <c r="F15" s="398"/>
      <c r="G15" s="398"/>
    </row>
    <row r="16" spans="1:13" x14ac:dyDescent="0.2">
      <c r="B16" s="399"/>
      <c r="C16" s="398"/>
      <c r="D16" s="398"/>
      <c r="E16" s="398"/>
      <c r="F16" s="398"/>
      <c r="G16" s="398"/>
    </row>
    <row r="17" spans="2:7" x14ac:dyDescent="0.2">
      <c r="B17" s="398"/>
      <c r="C17" s="398"/>
      <c r="D17" s="398"/>
      <c r="E17" s="398"/>
      <c r="F17" s="398"/>
      <c r="G17" s="398"/>
    </row>
    <row r="18" spans="2:7" x14ac:dyDescent="0.2">
      <c r="B18" s="398"/>
      <c r="C18" s="398"/>
      <c r="D18" s="398"/>
      <c r="E18" s="398"/>
      <c r="F18" s="398"/>
      <c r="G18" s="398"/>
    </row>
  </sheetData>
  <sheetProtection algorithmName="SHA-512" hashValue="hKGmPZTGSXwu/WMOSxiNSocz3ZcUVnI5T2hntlfCu0YVIVn7jjc5YpIYfajxEpmBD5XANNxU0ubd+IvDe1RUrg==" saltValue="pQPEeIDSRSeq/bWaukUdog==" spinCount="100000" sheet="1" objects="1" scenarios="1"/>
  <mergeCells count="9">
    <mergeCell ref="B2:D2"/>
    <mergeCell ref="C11:D11"/>
    <mergeCell ref="F11:G11"/>
    <mergeCell ref="C12:D12"/>
    <mergeCell ref="F12:G12"/>
    <mergeCell ref="B7:F7"/>
    <mergeCell ref="B4:C4"/>
    <mergeCell ref="B9:C9"/>
    <mergeCell ref="E9:F9"/>
  </mergeCells>
  <hyperlinks>
    <hyperlink ref="B4" location="Inhaltsverzeichnis!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3"/>
  <dimension ref="A1:M38"/>
  <sheetViews>
    <sheetView showGridLines="0" showRuler="0" zoomScaleSheetLayoutView="100" workbookViewId="0">
      <pane ySplit="5" topLeftCell="A6" activePane="bottomLeft" state="frozen"/>
      <selection pane="bottomLeft" activeCell="K10" sqref="K10"/>
    </sheetView>
  </sheetViews>
  <sheetFormatPr baseColWidth="10" defaultColWidth="9" defaultRowHeight="14.25" x14ac:dyDescent="0.2"/>
  <cols>
    <col min="1" max="1" width="3"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2942</v>
      </c>
      <c r="C2" s="887"/>
      <c r="D2" s="887"/>
      <c r="E2" s="887"/>
      <c r="F2" s="887"/>
      <c r="G2" s="154"/>
      <c r="H2" s="45"/>
      <c r="I2"/>
    </row>
    <row r="3" spans="1:13" customFormat="1" ht="10.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35.1" customHeight="1" x14ac:dyDescent="0.2">
      <c r="B7" s="1825" t="s">
        <v>1850</v>
      </c>
      <c r="C7" s="1826"/>
      <c r="D7" s="1826"/>
      <c r="E7" s="1826"/>
      <c r="F7" s="1827"/>
    </row>
    <row r="8" spans="1:13" ht="18" x14ac:dyDescent="0.25">
      <c r="B8" s="230"/>
      <c r="C8" s="230"/>
      <c r="E8" s="230"/>
      <c r="F8" s="230"/>
      <c r="G8" s="230"/>
      <c r="H8" s="230"/>
    </row>
    <row r="9" spans="1:13" ht="24.95" customHeight="1" x14ac:dyDescent="0.25">
      <c r="B9" s="1819" t="s">
        <v>1791</v>
      </c>
      <c r="C9" s="1820"/>
      <c r="D9" s="230"/>
      <c r="E9" s="1819" t="s">
        <v>1792</v>
      </c>
      <c r="F9" s="1819"/>
      <c r="H9" s="4"/>
    </row>
    <row r="10" spans="1:13" ht="8.25" customHeight="1" x14ac:dyDescent="0.2">
      <c r="B10" s="296"/>
      <c r="C10" s="296"/>
      <c r="D10" s="296"/>
      <c r="E10" s="3"/>
      <c r="H10" s="3"/>
      <c r="J10" s="295"/>
      <c r="K10" s="295"/>
      <c r="L10" s="295"/>
      <c r="M10" s="295"/>
    </row>
    <row r="11" spans="1:13" ht="113.25" customHeight="1" x14ac:dyDescent="0.2">
      <c r="B11" s="595" t="s">
        <v>2221</v>
      </c>
      <c r="C11" s="1816" t="s">
        <v>3146</v>
      </c>
      <c r="D11" s="1818"/>
      <c r="E11" s="597" t="s">
        <v>2221</v>
      </c>
      <c r="F11" s="1828" t="s">
        <v>1859</v>
      </c>
      <c r="G11" s="1815"/>
      <c r="H11" s="302"/>
      <c r="I11" s="303"/>
      <c r="J11" s="295"/>
      <c r="K11" s="295"/>
      <c r="L11" s="295"/>
      <c r="M11" s="295"/>
    </row>
    <row r="12" spans="1:13" ht="77.25" customHeight="1" x14ac:dyDescent="0.2">
      <c r="B12" s="596" t="s">
        <v>1778</v>
      </c>
      <c r="C12" s="1816" t="s">
        <v>2943</v>
      </c>
      <c r="D12" s="1818"/>
      <c r="E12" s="598" t="s">
        <v>1778</v>
      </c>
      <c r="F12" s="1829" t="s">
        <v>2750</v>
      </c>
      <c r="G12" s="1817"/>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1779</v>
      </c>
    </row>
    <row r="16" spans="1:13" ht="24.95" customHeight="1" x14ac:dyDescent="0.2">
      <c r="B16" s="1790" t="s">
        <v>1818</v>
      </c>
      <c r="C16" s="1791"/>
      <c r="D16" s="1791"/>
      <c r="E16" s="1791"/>
      <c r="F16" s="1791"/>
      <c r="G16" s="1791"/>
      <c r="H16" s="27"/>
    </row>
    <row r="17" spans="2:9" ht="24.95" customHeight="1" x14ac:dyDescent="0.2">
      <c r="B17" s="1809" t="s">
        <v>3085</v>
      </c>
      <c r="C17" s="1810"/>
      <c r="D17" s="1810"/>
      <c r="E17" s="1810"/>
      <c r="F17" s="1811"/>
      <c r="G17" s="594" t="s">
        <v>1828</v>
      </c>
      <c r="H17" s="27"/>
    </row>
    <row r="18" spans="2:9" ht="24.95" customHeight="1" x14ac:dyDescent="0.2">
      <c r="B18" s="1809" t="s">
        <v>3100</v>
      </c>
      <c r="C18" s="1810"/>
      <c r="D18" s="1810"/>
      <c r="E18" s="1810"/>
      <c r="F18" s="316"/>
      <c r="G18" s="27"/>
      <c r="H18" s="27"/>
    </row>
    <row r="19" spans="2:9" x14ac:dyDescent="0.2">
      <c r="B19" s="27"/>
      <c r="C19" s="27"/>
      <c r="D19" s="27"/>
      <c r="E19" s="27"/>
      <c r="F19" s="27"/>
      <c r="G19" s="27"/>
      <c r="H19" s="27"/>
    </row>
    <row r="20" spans="2:9" ht="24.95" customHeight="1" x14ac:dyDescent="0.2">
      <c r="B20" s="1920" t="s">
        <v>1829</v>
      </c>
      <c r="C20" s="1927"/>
      <c r="D20" s="1921"/>
      <c r="E20" s="324"/>
      <c r="F20" s="324"/>
      <c r="G20" s="27"/>
      <c r="H20" s="27"/>
    </row>
    <row r="21" spans="2:9" ht="24.95" customHeight="1" x14ac:dyDescent="0.2">
      <c r="B21" s="1797" t="s">
        <v>3001</v>
      </c>
      <c r="C21" s="1798"/>
      <c r="D21" s="1798"/>
      <c r="E21" s="1799"/>
      <c r="F21" s="27"/>
      <c r="G21" s="27"/>
      <c r="H21" s="27"/>
    </row>
    <row r="22" spans="2:9" x14ac:dyDescent="0.2">
      <c r="B22" s="224"/>
      <c r="C22" s="224"/>
      <c r="D22" s="224"/>
      <c r="E22" s="224"/>
      <c r="F22" s="224"/>
      <c r="G22" s="224"/>
      <c r="H22" s="27"/>
    </row>
    <row r="23" spans="2:9" x14ac:dyDescent="0.2">
      <c r="B23" s="224"/>
      <c r="C23" s="224"/>
      <c r="D23" s="224"/>
      <c r="E23" s="224"/>
      <c r="F23" s="224"/>
      <c r="G23" s="224"/>
      <c r="H23" s="27"/>
    </row>
    <row r="24" spans="2:9" x14ac:dyDescent="0.2">
      <c r="B24" s="398"/>
      <c r="C24" s="398"/>
      <c r="D24" s="398"/>
      <c r="E24" s="398"/>
      <c r="F24" s="398"/>
      <c r="G24" s="398"/>
    </row>
    <row r="25" spans="2:9" x14ac:dyDescent="0.2">
      <c r="B25" s="398"/>
      <c r="C25" s="398"/>
      <c r="D25" s="398"/>
      <c r="E25" s="398"/>
      <c r="F25" s="398"/>
      <c r="G25" s="398"/>
    </row>
    <row r="26" spans="2:9" ht="35.1" customHeight="1" x14ac:dyDescent="0.25">
      <c r="B26" s="1807" t="s">
        <v>1780</v>
      </c>
      <c r="C26" s="1808"/>
      <c r="D26" s="1808"/>
    </row>
    <row r="28" spans="2:9" ht="24.95" customHeight="1" x14ac:dyDescent="0.2">
      <c r="B28" s="1805" t="s">
        <v>2361</v>
      </c>
      <c r="C28" s="1805"/>
    </row>
    <row r="29" spans="2:9" ht="24" customHeight="1" x14ac:dyDescent="0.25">
      <c r="B29" s="299" t="s">
        <v>1772</v>
      </c>
      <c r="C29" s="299" t="s">
        <v>1773</v>
      </c>
      <c r="D29" s="1800" t="s">
        <v>1774</v>
      </c>
      <c r="E29" s="1801"/>
      <c r="F29" s="1800" t="s">
        <v>1775</v>
      </c>
      <c r="G29" s="1801"/>
      <c r="H29" s="308"/>
      <c r="I29"/>
    </row>
    <row r="30" spans="2:9" ht="24" customHeight="1" x14ac:dyDescent="0.2">
      <c r="B30" s="1839" t="s">
        <v>575</v>
      </c>
      <c r="C30" s="1840"/>
      <c r="D30" s="1840"/>
      <c r="E30" s="1840"/>
      <c r="F30" s="1840"/>
      <c r="G30" s="1841"/>
    </row>
    <row r="31" spans="2:9" ht="49.5" customHeight="1" x14ac:dyDescent="0.2">
      <c r="B31" s="226" t="s">
        <v>2749</v>
      </c>
      <c r="C31" s="321" t="s">
        <v>2748</v>
      </c>
      <c r="D31" s="1000" t="s">
        <v>534</v>
      </c>
      <c r="E31" s="1002"/>
      <c r="F31" s="1000" t="s">
        <v>1379</v>
      </c>
      <c r="G31" s="1002"/>
    </row>
    <row r="34" spans="2:7" ht="24.95" customHeight="1" x14ac:dyDescent="0.2">
      <c r="B34" s="1805" t="s">
        <v>2362</v>
      </c>
      <c r="C34" s="1806"/>
    </row>
    <row r="35" spans="2:7" ht="61.5" customHeight="1" x14ac:dyDescent="0.2">
      <c r="B35" s="322" t="s">
        <v>1332</v>
      </c>
      <c r="C35" s="228" t="s">
        <v>2243</v>
      </c>
      <c r="D35" s="1000" t="s">
        <v>406</v>
      </c>
      <c r="E35" s="1002"/>
      <c r="F35" s="1000" t="s">
        <v>584</v>
      </c>
      <c r="G35" s="1002"/>
    </row>
    <row r="36" spans="2:7" x14ac:dyDescent="0.2">
      <c r="B36" s="399"/>
      <c r="C36" s="398"/>
      <c r="D36" s="398"/>
      <c r="E36" s="398"/>
      <c r="F36" s="398"/>
      <c r="G36" s="398"/>
    </row>
    <row r="37" spans="2:7" x14ac:dyDescent="0.2">
      <c r="B37" s="398"/>
      <c r="C37" s="398"/>
      <c r="D37" s="398"/>
      <c r="E37" s="398"/>
      <c r="F37" s="398"/>
      <c r="G37" s="398"/>
    </row>
    <row r="38" spans="2:7" x14ac:dyDescent="0.2">
      <c r="B38" s="398"/>
      <c r="C38" s="398"/>
      <c r="D38" s="398"/>
      <c r="E38" s="398"/>
      <c r="F38" s="398"/>
      <c r="G38" s="398"/>
    </row>
  </sheetData>
  <sheetProtection algorithmName="SHA-512" hashValue="I5ffK3+2HIf/hkia/VwtelEmrE2p4WXZeyTvTbEl5IEpLRer3qvyiuz5B518/qIUyLuoHJtUnj3RalLG6toEvw==" saltValue="l/6fiGEKFgNnddSt+AIPAA==" spinCount="100000" sheet="1" objects="1" scenarios="1"/>
  <mergeCells count="24">
    <mergeCell ref="D35:E35"/>
    <mergeCell ref="F35:G35"/>
    <mergeCell ref="B26:D26"/>
    <mergeCell ref="B28:C28"/>
    <mergeCell ref="B2:F2"/>
    <mergeCell ref="B7:F7"/>
    <mergeCell ref="C11:D11"/>
    <mergeCell ref="F11:G11"/>
    <mergeCell ref="B4:C4"/>
    <mergeCell ref="B34:C34"/>
    <mergeCell ref="B9:C9"/>
    <mergeCell ref="E9:F9"/>
    <mergeCell ref="C12:D12"/>
    <mergeCell ref="F12:G12"/>
    <mergeCell ref="B16:G16"/>
    <mergeCell ref="B17:F17"/>
    <mergeCell ref="B30:G30"/>
    <mergeCell ref="D31:E31"/>
    <mergeCell ref="F31:G31"/>
    <mergeCell ref="B18:E18"/>
    <mergeCell ref="B20:D20"/>
    <mergeCell ref="B21:E21"/>
    <mergeCell ref="D29:E29"/>
    <mergeCell ref="F29:G29"/>
  </mergeCells>
  <hyperlinks>
    <hyperlink ref="B4" location="Inhaltsverzeichnis!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4"/>
  <dimension ref="A1:M33"/>
  <sheetViews>
    <sheetView showGridLines="0" showRuler="0" zoomScaleSheetLayoutView="100" workbookViewId="0">
      <pane ySplit="5" topLeftCell="A6" activePane="bottomLeft" state="frozen"/>
      <selection pane="bottomLeft" activeCell="J8" sqref="J8"/>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2944</v>
      </c>
      <c r="C2" s="887"/>
      <c r="D2" s="887"/>
      <c r="E2" s="593"/>
      <c r="F2" s="593"/>
      <c r="G2" s="154"/>
      <c r="H2" s="45"/>
      <c r="I2"/>
    </row>
    <row r="3" spans="1:13" customFormat="1" ht="11.25" customHeight="1" x14ac:dyDescent="0.25"/>
    <row r="4" spans="1:13" s="3" customFormat="1" ht="20.100000000000001" customHeight="1" x14ac:dyDescent="0.2">
      <c r="A4" s="4"/>
      <c r="B4" s="911" t="s">
        <v>1552</v>
      </c>
      <c r="C4" s="911"/>
      <c r="D4" s="301"/>
      <c r="E4" s="301"/>
      <c r="F4" s="301"/>
      <c r="G4" s="301"/>
      <c r="H4" s="38"/>
      <c r="I4" s="38"/>
      <c r="J4" s="38"/>
      <c r="K4" s="580"/>
      <c r="L4" s="580"/>
      <c r="M4" s="580"/>
    </row>
    <row r="5" spans="1:13" ht="11.25" customHeight="1" x14ac:dyDescent="0.2">
      <c r="A5" s="58"/>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101.25" customHeight="1" x14ac:dyDescent="0.2">
      <c r="B10" s="595" t="s">
        <v>2221</v>
      </c>
      <c r="C10" s="1816" t="s">
        <v>3054</v>
      </c>
      <c r="D10" s="1818"/>
      <c r="E10" s="597" t="s">
        <v>2221</v>
      </c>
      <c r="F10" s="1828" t="s">
        <v>2385</v>
      </c>
      <c r="G10" s="1815"/>
      <c r="H10" s="302"/>
      <c r="I10" s="303"/>
      <c r="J10" s="295"/>
      <c r="K10" s="295"/>
      <c r="L10" s="295"/>
      <c r="M10" s="295"/>
    </row>
    <row r="11" spans="1:13" ht="45" customHeight="1" x14ac:dyDescent="0.2">
      <c r="B11" s="596" t="s">
        <v>1778</v>
      </c>
      <c r="C11" s="1816" t="s">
        <v>2937</v>
      </c>
      <c r="D11" s="1818"/>
      <c r="E11" s="598" t="s">
        <v>1778</v>
      </c>
      <c r="F11" s="1828" t="s">
        <v>2385</v>
      </c>
      <c r="G11" s="1815"/>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790" t="s">
        <v>1764</v>
      </c>
      <c r="C15" s="1791"/>
      <c r="D15" s="1791"/>
      <c r="E15" s="1791"/>
      <c r="F15" s="1791"/>
      <c r="G15" s="1791"/>
      <c r="H15" s="27"/>
    </row>
    <row r="16" spans="1:13" ht="24.95" customHeight="1" x14ac:dyDescent="0.2">
      <c r="B16" s="1809" t="s">
        <v>3085</v>
      </c>
      <c r="C16" s="1810"/>
      <c r="D16" s="1810"/>
      <c r="E16" s="1810"/>
      <c r="F16" s="1811"/>
      <c r="G16" s="594" t="s">
        <v>1828</v>
      </c>
      <c r="H16" s="27"/>
    </row>
    <row r="17" spans="2:9" x14ac:dyDescent="0.2">
      <c r="B17" s="27"/>
      <c r="C17" s="27"/>
      <c r="D17" s="27"/>
      <c r="E17" s="27"/>
      <c r="F17" s="27"/>
      <c r="G17" s="27"/>
      <c r="H17" s="27"/>
    </row>
    <row r="18" spans="2:9" ht="24.95" customHeight="1" x14ac:dyDescent="0.2">
      <c r="B18" s="1880" t="s">
        <v>1830</v>
      </c>
      <c r="C18" s="1881"/>
      <c r="D18" s="1882"/>
      <c r="E18" s="324"/>
      <c r="F18" s="324"/>
      <c r="G18" s="27"/>
      <c r="H18" s="27"/>
    </row>
    <row r="19" spans="2:9" ht="24.95" customHeight="1" x14ac:dyDescent="0.2">
      <c r="B19" s="1797" t="s">
        <v>1805</v>
      </c>
      <c r="C19" s="1798"/>
      <c r="D19" s="1798"/>
      <c r="E19" s="1798"/>
      <c r="F19" s="1799"/>
      <c r="G19" s="27"/>
      <c r="H19" s="27"/>
    </row>
    <row r="20" spans="2:9" x14ac:dyDescent="0.2">
      <c r="B20" s="27"/>
      <c r="C20" s="27"/>
      <c r="D20" s="27"/>
      <c r="E20" s="27"/>
      <c r="F20" s="27"/>
      <c r="G20" s="27"/>
      <c r="H20" s="27"/>
    </row>
    <row r="21" spans="2:9" x14ac:dyDescent="0.2">
      <c r="B21" s="27"/>
      <c r="C21" s="27"/>
      <c r="D21" s="27"/>
      <c r="E21" s="27"/>
      <c r="F21" s="27"/>
      <c r="G21" s="27"/>
      <c r="H21" s="27"/>
    </row>
    <row r="24" spans="2:9" ht="35.1" customHeight="1" x14ac:dyDescent="0.25">
      <c r="B24" s="1807" t="s">
        <v>1780</v>
      </c>
      <c r="C24" s="1808"/>
      <c r="D24" s="1808"/>
    </row>
    <row r="26" spans="2:9" ht="24.95" customHeight="1" x14ac:dyDescent="0.2">
      <c r="B26" s="1805" t="s">
        <v>2312</v>
      </c>
      <c r="C26" s="1805"/>
    </row>
    <row r="27" spans="2:9" ht="24" customHeight="1" x14ac:dyDescent="0.25">
      <c r="B27" s="299" t="s">
        <v>1772</v>
      </c>
      <c r="C27" s="299" t="s">
        <v>1773</v>
      </c>
      <c r="D27" s="1800" t="s">
        <v>1774</v>
      </c>
      <c r="E27" s="1801"/>
      <c r="F27" s="1800" t="s">
        <v>1775</v>
      </c>
      <c r="G27" s="1801"/>
      <c r="H27" s="308"/>
      <c r="I27"/>
    </row>
    <row r="28" spans="2:9" ht="30" customHeight="1" x14ac:dyDescent="0.2">
      <c r="B28" s="1839" t="s">
        <v>1852</v>
      </c>
      <c r="C28" s="1840"/>
      <c r="D28" s="1840"/>
      <c r="E28" s="1840"/>
      <c r="F28" s="1840"/>
      <c r="G28" s="1841"/>
    </row>
    <row r="31" spans="2:9" ht="24.95" customHeight="1" x14ac:dyDescent="0.2">
      <c r="B31" s="1805" t="s">
        <v>2313</v>
      </c>
      <c r="C31" s="1806"/>
    </row>
    <row r="32" spans="2:9" ht="61.5" customHeight="1" x14ac:dyDescent="0.2">
      <c r="B32" s="322" t="s">
        <v>1186</v>
      </c>
      <c r="C32" s="907" t="s">
        <v>1860</v>
      </c>
      <c r="D32" s="1000" t="s">
        <v>1703</v>
      </c>
      <c r="E32" s="1002"/>
      <c r="F32" s="1000" t="s">
        <v>584</v>
      </c>
      <c r="G32" s="1002"/>
    </row>
    <row r="33" spans="2:7" ht="61.5" customHeight="1" x14ac:dyDescent="0.2">
      <c r="B33" s="322" t="s">
        <v>1185</v>
      </c>
      <c r="C33" s="908"/>
      <c r="D33" s="1000" t="s">
        <v>1704</v>
      </c>
      <c r="E33" s="1002"/>
      <c r="F33" s="1000" t="s">
        <v>1257</v>
      </c>
      <c r="G33" s="1002"/>
    </row>
  </sheetData>
  <sheetProtection algorithmName="SHA-512" hashValue="JBpSwR1nHVlEpKOtheUARe+H+zN7JAJQzNyTmT7IqoG7GmR827Nf+incEV3HvW0pT27mFzCoEnA0tyJTwqcnDw==" saltValue="+Zabd/I11J9MZg533spJPg==" spinCount="100000" sheet="1" objects="1" scenarios="1"/>
  <mergeCells count="23">
    <mergeCell ref="B2:D2"/>
    <mergeCell ref="C10:D10"/>
    <mergeCell ref="F10:G10"/>
    <mergeCell ref="C11:D11"/>
    <mergeCell ref="F11:G11"/>
    <mergeCell ref="B4:C4"/>
    <mergeCell ref="B8:C8"/>
    <mergeCell ref="E8:F8"/>
    <mergeCell ref="B15:G15"/>
    <mergeCell ref="B16:F16"/>
    <mergeCell ref="B18:D18"/>
    <mergeCell ref="D27:E27"/>
    <mergeCell ref="F27:G27"/>
    <mergeCell ref="B19:F19"/>
    <mergeCell ref="B24:D24"/>
    <mergeCell ref="B26:C26"/>
    <mergeCell ref="B28:G28"/>
    <mergeCell ref="D32:E32"/>
    <mergeCell ref="F32:G32"/>
    <mergeCell ref="D33:E33"/>
    <mergeCell ref="F33:G33"/>
    <mergeCell ref="C32:C33"/>
    <mergeCell ref="B31:C31"/>
  </mergeCells>
  <hyperlinks>
    <hyperlink ref="B4" location="Inhaltsverzeichnis!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5"/>
  <dimension ref="A1:M35"/>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1679</v>
      </c>
      <c r="C2" s="887"/>
      <c r="D2" s="887"/>
      <c r="E2" s="887"/>
      <c r="F2" s="887"/>
      <c r="G2" s="154"/>
      <c r="H2" s="45"/>
      <c r="I2"/>
    </row>
    <row r="3" spans="1:13" s="3" customFormat="1" ht="20.100000000000001" customHeight="1" x14ac:dyDescent="0.2">
      <c r="A3" s="4"/>
      <c r="B3" s="911" t="s">
        <v>1552</v>
      </c>
      <c r="C3" s="911"/>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819" t="s">
        <v>1791</v>
      </c>
      <c r="C7" s="1820"/>
      <c r="D7" s="230"/>
      <c r="E7" s="1819" t="s">
        <v>1792</v>
      </c>
      <c r="F7" s="1819"/>
      <c r="H7" s="4"/>
    </row>
    <row r="8" spans="1:13" ht="8.25" customHeight="1" x14ac:dyDescent="0.2">
      <c r="B8" s="296"/>
      <c r="C8" s="296"/>
      <c r="D8" s="296"/>
      <c r="E8" s="3"/>
      <c r="H8" s="3"/>
      <c r="J8" s="295"/>
      <c r="K8" s="295"/>
      <c r="L8" s="295"/>
      <c r="M8" s="295"/>
    </row>
    <row r="9" spans="1:13" ht="90" customHeight="1" x14ac:dyDescent="0.2">
      <c r="B9" s="595" t="s">
        <v>2221</v>
      </c>
      <c r="C9" s="1816" t="s">
        <v>1678</v>
      </c>
      <c r="D9" s="1818"/>
      <c r="E9" s="597" t="s">
        <v>2221</v>
      </c>
      <c r="F9" s="1828"/>
      <c r="G9" s="1815"/>
      <c r="H9" s="302"/>
      <c r="I9" s="303"/>
      <c r="J9" s="295"/>
      <c r="K9" s="295"/>
      <c r="L9" s="295"/>
      <c r="M9" s="295"/>
    </row>
    <row r="10" spans="1:13" ht="45" customHeight="1" x14ac:dyDescent="0.2">
      <c r="B10" s="596" t="s">
        <v>1778</v>
      </c>
      <c r="C10" s="1816" t="s">
        <v>1677</v>
      </c>
      <c r="D10" s="1818"/>
      <c r="E10" s="598" t="s">
        <v>1778</v>
      </c>
      <c r="F10" s="1829"/>
      <c r="G10" s="1817"/>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790" t="s">
        <v>1831</v>
      </c>
      <c r="C14" s="1791"/>
      <c r="D14" s="1791"/>
      <c r="E14" s="1791"/>
      <c r="F14" s="1791"/>
      <c r="G14" s="1791"/>
      <c r="H14" s="27"/>
    </row>
    <row r="15" spans="1:13" ht="24.95" customHeight="1" x14ac:dyDescent="0.2">
      <c r="B15" s="1809" t="s">
        <v>1827</v>
      </c>
      <c r="C15" s="1810"/>
      <c r="D15" s="1810"/>
      <c r="E15" s="1810"/>
      <c r="F15" s="1811"/>
      <c r="G15" s="594" t="s">
        <v>1828</v>
      </c>
      <c r="H15" s="27"/>
    </row>
    <row r="16" spans="1:13" x14ac:dyDescent="0.2">
      <c r="B16" s="27"/>
      <c r="C16" s="27"/>
      <c r="D16" s="27"/>
      <c r="E16" s="27"/>
      <c r="F16" s="27"/>
      <c r="G16" s="27"/>
      <c r="H16" s="27"/>
    </row>
    <row r="17" spans="2:9" ht="24.95" customHeight="1" x14ac:dyDescent="0.2">
      <c r="B17" s="1880" t="s">
        <v>1832</v>
      </c>
      <c r="C17" s="1881"/>
      <c r="D17" s="1882"/>
      <c r="E17" s="324"/>
      <c r="F17" s="324"/>
      <c r="G17" s="27"/>
      <c r="H17" s="27"/>
    </row>
    <row r="18" spans="2:9" ht="24.95" customHeight="1" x14ac:dyDescent="0.2">
      <c r="B18" s="1797" t="s">
        <v>1806</v>
      </c>
      <c r="C18" s="1798"/>
      <c r="D18" s="1798"/>
      <c r="E18" s="1798"/>
      <c r="F18" s="1799"/>
      <c r="G18" s="27"/>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807" t="s">
        <v>1780</v>
      </c>
      <c r="C23" s="1808"/>
      <c r="D23" s="1808"/>
    </row>
    <row r="25" spans="2:9" ht="24.95" customHeight="1" x14ac:dyDescent="0.2">
      <c r="B25" s="1805" t="s">
        <v>1796</v>
      </c>
      <c r="C25" s="1805"/>
    </row>
    <row r="26" spans="2:9" ht="24" customHeight="1" x14ac:dyDescent="0.25">
      <c r="B26" s="299" t="s">
        <v>1772</v>
      </c>
      <c r="C26" s="299" t="s">
        <v>1773</v>
      </c>
      <c r="D26" s="1800" t="s">
        <v>1774</v>
      </c>
      <c r="E26" s="1801"/>
      <c r="F26" s="1800" t="s">
        <v>1775</v>
      </c>
      <c r="G26" s="1801"/>
      <c r="H26" s="308"/>
      <c r="I26"/>
    </row>
    <row r="27" spans="2:9" ht="30" customHeight="1" x14ac:dyDescent="0.2">
      <c r="B27" s="1839" t="s">
        <v>1861</v>
      </c>
      <c r="C27" s="1840"/>
      <c r="D27" s="1840"/>
      <c r="E27" s="1840"/>
      <c r="F27" s="1840"/>
      <c r="G27" s="1841"/>
    </row>
    <row r="30" spans="2:9" ht="24.95" customHeight="1" x14ac:dyDescent="0.2">
      <c r="B30" s="1805" t="s">
        <v>2228</v>
      </c>
      <c r="C30" s="1806"/>
    </row>
    <row r="31" spans="2:9" ht="61.5" customHeight="1" x14ac:dyDescent="0.2">
      <c r="B31" s="322" t="s">
        <v>1187</v>
      </c>
      <c r="C31" s="287" t="s">
        <v>1862</v>
      </c>
      <c r="D31" s="1315" t="s">
        <v>1705</v>
      </c>
      <c r="E31" s="1315"/>
      <c r="F31" s="1315" t="s">
        <v>584</v>
      </c>
      <c r="G31" s="1315"/>
    </row>
    <row r="34" spans="2:9" x14ac:dyDescent="0.2">
      <c r="B34" s="300" t="s">
        <v>1776</v>
      </c>
    </row>
    <row r="35" spans="2:9" ht="42" customHeight="1" x14ac:dyDescent="0.25">
      <c r="B35" s="1928"/>
      <c r="C35" s="1929"/>
      <c r="D35" s="1930"/>
      <c r="E35" s="1931"/>
      <c r="F35" s="1931"/>
      <c r="G35" s="1932"/>
      <c r="H35" s="9"/>
      <c r="I35"/>
    </row>
  </sheetData>
  <mergeCells count="22">
    <mergeCell ref="B2:F2"/>
    <mergeCell ref="C9:D9"/>
    <mergeCell ref="F9:G9"/>
    <mergeCell ref="C10:D10"/>
    <mergeCell ref="F10:G10"/>
    <mergeCell ref="B3:C3"/>
    <mergeCell ref="B7:C7"/>
    <mergeCell ref="E7:F7"/>
    <mergeCell ref="B14:G14"/>
    <mergeCell ref="B15:F15"/>
    <mergeCell ref="B17:D17"/>
    <mergeCell ref="B18:F18"/>
    <mergeCell ref="D26:E26"/>
    <mergeCell ref="F26:G26"/>
    <mergeCell ref="B23:D23"/>
    <mergeCell ref="B25:C25"/>
    <mergeCell ref="B35:C35"/>
    <mergeCell ref="D35:G35"/>
    <mergeCell ref="B27:G27"/>
    <mergeCell ref="D31:E31"/>
    <mergeCell ref="F31:G31"/>
    <mergeCell ref="B30:C30"/>
  </mergeCells>
  <hyperlinks>
    <hyperlink ref="B3" location="Inhaltsverzeichnis!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M96"/>
  <sheetViews>
    <sheetView showGridLines="0" zoomScale="80" zoomScaleNormal="80" zoomScalePageLayoutView="150" workbookViewId="0">
      <pane ySplit="6" topLeftCell="A7" activePane="bottomLeft" state="frozen"/>
      <selection pane="bottomLeft" activeCell="G31" sqref="G31"/>
    </sheetView>
  </sheetViews>
  <sheetFormatPr baseColWidth="10" defaultColWidth="9.140625" defaultRowHeight="11.25" x14ac:dyDescent="0.2"/>
  <cols>
    <col min="1" max="1" width="1.7109375" style="35" customWidth="1"/>
    <col min="2" max="2" width="4.5703125" style="161" customWidth="1"/>
    <col min="3" max="3" width="5" style="35" customWidth="1"/>
    <col min="4" max="4" width="31.28515625" style="2" customWidth="1"/>
    <col min="5" max="5" width="30.85546875" style="32" customWidth="1"/>
    <col min="6" max="6" width="65.28515625" style="2" customWidth="1"/>
    <col min="7" max="7" width="29.140625" style="38" customWidth="1"/>
    <col min="8" max="8" width="28" style="38" customWidth="1"/>
    <col min="9" max="9" width="31.85546875" style="38" customWidth="1"/>
    <col min="10" max="10" width="48.7109375" style="38" hidden="1" customWidth="1"/>
    <col min="11" max="11" width="30.5703125" style="38" hidden="1" customWidth="1"/>
    <col min="12" max="12" width="37.28515625" style="38" hidden="1" customWidth="1"/>
    <col min="13" max="13" width="26.5703125" style="38" hidden="1" customWidth="1"/>
    <col min="14" max="16384" width="9.140625" style="3"/>
  </cols>
  <sheetData>
    <row r="1" spans="1:13" ht="8.25" customHeight="1" x14ac:dyDescent="0.2">
      <c r="A1" s="61"/>
      <c r="F1" s="46"/>
    </row>
    <row r="2" spans="1:13" ht="43.5" customHeight="1" x14ac:dyDescent="0.2">
      <c r="A2" s="4"/>
      <c r="C2" s="887" t="s">
        <v>2157</v>
      </c>
      <c r="D2" s="887"/>
      <c r="E2" s="887"/>
      <c r="F2" s="46"/>
      <c r="K2" s="209" t="s">
        <v>414</v>
      </c>
      <c r="L2" s="210" t="s">
        <v>415</v>
      </c>
      <c r="M2" s="211" t="s">
        <v>419</v>
      </c>
    </row>
    <row r="3" spans="1:13" ht="12" customHeight="1" x14ac:dyDescent="0.2">
      <c r="A3" s="4"/>
      <c r="C3" s="887"/>
      <c r="D3" s="887"/>
      <c r="E3" s="887"/>
      <c r="F3" s="46"/>
      <c r="K3" s="212"/>
      <c r="L3" s="481" t="s">
        <v>96</v>
      </c>
      <c r="M3" s="478">
        <f>COUNTIF(M7:M94,L3)</f>
        <v>35</v>
      </c>
    </row>
    <row r="4" spans="1:13" ht="8.25" customHeight="1" x14ac:dyDescent="0.2">
      <c r="A4" s="4"/>
      <c r="C4" s="887"/>
      <c r="D4" s="887"/>
      <c r="E4" s="887"/>
      <c r="F4" s="46"/>
      <c r="K4" s="212"/>
      <c r="L4" s="481" t="s">
        <v>1371</v>
      </c>
      <c r="M4" s="478">
        <f>COUNTIF(M7:M94,L4)</f>
        <v>3</v>
      </c>
    </row>
    <row r="5" spans="1:13" ht="20.100000000000001" customHeight="1" x14ac:dyDescent="0.2">
      <c r="A5" s="4"/>
      <c r="C5" s="911" t="s">
        <v>1552</v>
      </c>
      <c r="D5" s="911"/>
      <c r="E5" s="331"/>
      <c r="F5" s="46"/>
      <c r="K5" s="212"/>
      <c r="L5" s="482" t="s">
        <v>1370</v>
      </c>
      <c r="M5" s="479">
        <f>COUNTIF(M7:M94,L5)</f>
        <v>18</v>
      </c>
    </row>
    <row r="6" spans="1:13" ht="12" customHeight="1" x14ac:dyDescent="0.25">
      <c r="A6" s="4"/>
      <c r="C6" s="331"/>
      <c r="D6" s="331"/>
      <c r="E6" s="331"/>
      <c r="F6" s="46"/>
      <c r="K6" s="213"/>
      <c r="L6" s="482" t="s">
        <v>94</v>
      </c>
      <c r="M6" s="480">
        <f>COUNTIF(M7:M94,L6)</f>
        <v>16</v>
      </c>
    </row>
    <row r="7" spans="1:13" ht="27" customHeight="1" x14ac:dyDescent="0.2">
      <c r="A7" s="33"/>
      <c r="B7" s="573">
        <v>0</v>
      </c>
      <c r="C7" s="574" t="s">
        <v>80</v>
      </c>
      <c r="D7" s="575" t="s">
        <v>61</v>
      </c>
      <c r="E7" s="498"/>
      <c r="F7" s="576"/>
      <c r="G7" s="557" t="s">
        <v>115</v>
      </c>
      <c r="H7" s="577" t="s">
        <v>1738</v>
      </c>
      <c r="I7" s="498"/>
      <c r="J7" s="578"/>
      <c r="K7" s="488"/>
      <c r="L7" s="207"/>
      <c r="M7" s="208"/>
    </row>
    <row r="8" spans="1:13" ht="37.5" customHeight="1" x14ac:dyDescent="0.2">
      <c r="A8" s="33"/>
      <c r="B8" s="180"/>
      <c r="C8" s="174">
        <v>1</v>
      </c>
      <c r="D8" s="55" t="s">
        <v>75</v>
      </c>
      <c r="E8" s="55" t="s">
        <v>38</v>
      </c>
      <c r="F8" s="55" t="s">
        <v>59</v>
      </c>
      <c r="G8" s="558" t="s">
        <v>128</v>
      </c>
      <c r="H8" s="462" t="s">
        <v>1439</v>
      </c>
      <c r="I8" s="322" t="s">
        <v>38</v>
      </c>
      <c r="J8" s="554" t="s">
        <v>1440</v>
      </c>
      <c r="K8" s="489" t="s">
        <v>94</v>
      </c>
      <c r="L8" s="187" t="s">
        <v>416</v>
      </c>
      <c r="M8" s="193" t="s">
        <v>94</v>
      </c>
    </row>
    <row r="9" spans="1:13" ht="37.5" customHeight="1" x14ac:dyDescent="0.2">
      <c r="A9" s="33"/>
      <c r="B9" s="180"/>
      <c r="C9" s="174">
        <v>1</v>
      </c>
      <c r="D9" s="71" t="s">
        <v>76</v>
      </c>
      <c r="E9" s="71" t="s">
        <v>44</v>
      </c>
      <c r="F9" s="71" t="s">
        <v>60</v>
      </c>
      <c r="G9" s="558" t="s">
        <v>129</v>
      </c>
      <c r="H9" s="462" t="s">
        <v>1441</v>
      </c>
      <c r="I9" s="322" t="s">
        <v>1442</v>
      </c>
      <c r="J9" s="554" t="s">
        <v>1440</v>
      </c>
      <c r="K9" s="489" t="s">
        <v>94</v>
      </c>
      <c r="L9" s="187" t="s">
        <v>416</v>
      </c>
      <c r="M9" s="193" t="s">
        <v>94</v>
      </c>
    </row>
    <row r="10" spans="1:13" ht="42" customHeight="1" x14ac:dyDescent="0.2">
      <c r="A10" s="33"/>
      <c r="B10" s="180"/>
      <c r="C10" s="174">
        <v>1</v>
      </c>
      <c r="D10" s="71" t="s">
        <v>77</v>
      </c>
      <c r="E10" s="71" t="s">
        <v>44</v>
      </c>
      <c r="F10" s="71" t="s">
        <v>60</v>
      </c>
      <c r="G10" s="558" t="s">
        <v>404</v>
      </c>
      <c r="H10" s="462" t="s">
        <v>1443</v>
      </c>
      <c r="I10" s="322" t="s">
        <v>1442</v>
      </c>
      <c r="J10" s="554" t="s">
        <v>1440</v>
      </c>
      <c r="K10" s="489" t="s">
        <v>94</v>
      </c>
      <c r="L10" s="187" t="s">
        <v>416</v>
      </c>
      <c r="M10" s="193" t="s">
        <v>94</v>
      </c>
    </row>
    <row r="11" spans="1:13" ht="19.5" customHeight="1" x14ac:dyDescent="0.2">
      <c r="A11" s="33"/>
      <c r="B11" s="175" t="s">
        <v>2</v>
      </c>
      <c r="C11" s="175">
        <v>1</v>
      </c>
      <c r="D11" s="169" t="s">
        <v>41</v>
      </c>
      <c r="E11" s="169"/>
      <c r="F11" s="361"/>
      <c r="G11" s="559" t="s">
        <v>116</v>
      </c>
      <c r="H11" s="566" t="s">
        <v>1737</v>
      </c>
      <c r="I11" s="188"/>
      <c r="J11" s="194"/>
      <c r="K11" s="490"/>
      <c r="L11" s="188"/>
      <c r="M11" s="194"/>
    </row>
    <row r="12" spans="1:13" ht="55.5" customHeight="1" x14ac:dyDescent="0.2">
      <c r="A12" s="332"/>
      <c r="B12" s="181"/>
      <c r="C12" s="176">
        <v>1</v>
      </c>
      <c r="D12" s="67" t="s">
        <v>78</v>
      </c>
      <c r="E12" s="67" t="s">
        <v>48</v>
      </c>
      <c r="F12" s="67" t="s">
        <v>557</v>
      </c>
      <c r="G12" s="558" t="s">
        <v>130</v>
      </c>
      <c r="H12" s="462" t="s">
        <v>1489</v>
      </c>
      <c r="I12" s="322" t="s">
        <v>1442</v>
      </c>
      <c r="J12" s="554" t="s">
        <v>1444</v>
      </c>
      <c r="K12" s="489" t="s">
        <v>94</v>
      </c>
      <c r="L12" s="200" t="s">
        <v>1160</v>
      </c>
      <c r="M12" s="193" t="s">
        <v>94</v>
      </c>
    </row>
    <row r="13" spans="1:13" ht="50.25" customHeight="1" x14ac:dyDescent="0.2">
      <c r="A13" s="332"/>
      <c r="B13" s="894"/>
      <c r="C13" s="896">
        <v>1</v>
      </c>
      <c r="D13" s="907" t="s">
        <v>131</v>
      </c>
      <c r="E13" s="907" t="s">
        <v>132</v>
      </c>
      <c r="F13" s="349" t="s">
        <v>1161</v>
      </c>
      <c r="G13" s="900" t="s">
        <v>133</v>
      </c>
      <c r="H13" s="921" t="s">
        <v>1488</v>
      </c>
      <c r="I13" s="923" t="s">
        <v>1445</v>
      </c>
      <c r="J13" s="925" t="s">
        <v>1444</v>
      </c>
      <c r="K13" s="905" t="s">
        <v>417</v>
      </c>
      <c r="L13" s="888" t="s">
        <v>418</v>
      </c>
      <c r="M13" s="890" t="s">
        <v>96</v>
      </c>
    </row>
    <row r="14" spans="1:13" ht="33" customHeight="1" x14ac:dyDescent="0.2">
      <c r="A14" s="332"/>
      <c r="B14" s="895"/>
      <c r="C14" s="897"/>
      <c r="D14" s="908"/>
      <c r="E14" s="908"/>
      <c r="F14" s="356" t="s">
        <v>1162</v>
      </c>
      <c r="G14" s="900"/>
      <c r="H14" s="922"/>
      <c r="I14" s="924"/>
      <c r="J14" s="926"/>
      <c r="K14" s="906"/>
      <c r="L14" s="889"/>
      <c r="M14" s="891"/>
    </row>
    <row r="15" spans="1:13" ht="53.25" customHeight="1" x14ac:dyDescent="0.2">
      <c r="A15" s="332"/>
      <c r="B15" s="181"/>
      <c r="C15" s="176">
        <v>1</v>
      </c>
      <c r="D15" s="67" t="s">
        <v>134</v>
      </c>
      <c r="E15" s="67" t="s">
        <v>135</v>
      </c>
      <c r="F15" s="67" t="s">
        <v>558</v>
      </c>
      <c r="G15" s="558" t="s">
        <v>136</v>
      </c>
      <c r="H15" s="462" t="s">
        <v>1487</v>
      </c>
      <c r="I15" s="322" t="s">
        <v>1442</v>
      </c>
      <c r="J15" s="554" t="s">
        <v>1444</v>
      </c>
      <c r="K15" s="491" t="s">
        <v>420</v>
      </c>
      <c r="L15" s="200" t="s">
        <v>421</v>
      </c>
      <c r="M15" s="201" t="s">
        <v>96</v>
      </c>
    </row>
    <row r="16" spans="1:13" ht="40.5" customHeight="1" x14ac:dyDescent="0.2">
      <c r="A16" s="332"/>
      <c r="B16" s="220"/>
      <c r="C16" s="199">
        <v>1</v>
      </c>
      <c r="D16" s="287" t="s">
        <v>593</v>
      </c>
      <c r="E16" s="287" t="s">
        <v>594</v>
      </c>
      <c r="F16" s="322" t="s">
        <v>1143</v>
      </c>
      <c r="G16" s="558" t="s">
        <v>595</v>
      </c>
      <c r="H16" s="571" t="s">
        <v>1486</v>
      </c>
      <c r="I16" s="187" t="s">
        <v>1446</v>
      </c>
      <c r="J16" s="554" t="s">
        <v>1444</v>
      </c>
      <c r="K16" s="491" t="s">
        <v>422</v>
      </c>
      <c r="L16" s="200" t="s">
        <v>1098</v>
      </c>
      <c r="M16" s="201" t="s">
        <v>1370</v>
      </c>
    </row>
    <row r="17" spans="1:13" ht="48" customHeight="1" x14ac:dyDescent="0.2">
      <c r="A17" s="332"/>
      <c r="B17" s="181"/>
      <c r="C17" s="179">
        <v>1</v>
      </c>
      <c r="D17" s="67" t="s">
        <v>79</v>
      </c>
      <c r="E17" s="71" t="s">
        <v>1115</v>
      </c>
      <c r="F17" s="71" t="s">
        <v>1144</v>
      </c>
      <c r="G17" s="558" t="s">
        <v>137</v>
      </c>
      <c r="H17" s="462" t="s">
        <v>1485</v>
      </c>
      <c r="I17" s="322" t="s">
        <v>1448</v>
      </c>
      <c r="J17" s="554" t="s">
        <v>1444</v>
      </c>
      <c r="K17" s="491" t="s">
        <v>423</v>
      </c>
      <c r="L17" s="228" t="s">
        <v>97</v>
      </c>
      <c r="M17" s="201" t="s">
        <v>96</v>
      </c>
    </row>
    <row r="18" spans="1:13" ht="108.75" customHeight="1" x14ac:dyDescent="0.2">
      <c r="A18" s="332"/>
      <c r="B18" s="220"/>
      <c r="C18" s="337">
        <v>1</v>
      </c>
      <c r="D18" s="322" t="s">
        <v>497</v>
      </c>
      <c r="E18" s="322" t="s">
        <v>505</v>
      </c>
      <c r="F18" s="322" t="s">
        <v>1145</v>
      </c>
      <c r="G18" s="560" t="s">
        <v>490</v>
      </c>
      <c r="H18" s="420" t="s">
        <v>1484</v>
      </c>
      <c r="I18" s="322" t="s">
        <v>1450</v>
      </c>
      <c r="J18" s="418" t="s">
        <v>1532</v>
      </c>
      <c r="K18" s="491" t="s">
        <v>425</v>
      </c>
      <c r="L18" s="67" t="s">
        <v>1179</v>
      </c>
      <c r="M18" s="193" t="s">
        <v>1370</v>
      </c>
    </row>
    <row r="19" spans="1:13" ht="18" customHeight="1" x14ac:dyDescent="0.2">
      <c r="A19" s="332"/>
      <c r="B19" s="178" t="s">
        <v>9</v>
      </c>
      <c r="C19" s="178">
        <v>2</v>
      </c>
      <c r="D19" s="171" t="s">
        <v>138</v>
      </c>
      <c r="E19" s="172"/>
      <c r="F19" s="171"/>
      <c r="G19" s="561" t="s">
        <v>117</v>
      </c>
      <c r="H19" s="567" t="s">
        <v>1739</v>
      </c>
      <c r="I19" s="189"/>
      <c r="J19" s="195"/>
      <c r="K19" s="492"/>
      <c r="L19" s="189"/>
      <c r="M19" s="195"/>
    </row>
    <row r="20" spans="1:13" ht="24.75" customHeight="1" x14ac:dyDescent="0.2">
      <c r="A20" s="332"/>
      <c r="B20" s="178" t="s">
        <v>45</v>
      </c>
      <c r="C20" s="178">
        <v>1</v>
      </c>
      <c r="D20" s="171" t="s">
        <v>408</v>
      </c>
      <c r="E20" s="171"/>
      <c r="F20" s="171"/>
      <c r="G20" s="561" t="s">
        <v>126</v>
      </c>
      <c r="H20" s="567" t="s">
        <v>1740</v>
      </c>
      <c r="I20" s="189"/>
      <c r="J20" s="195"/>
      <c r="K20" s="492"/>
      <c r="L20" s="189"/>
      <c r="M20" s="195"/>
    </row>
    <row r="21" spans="1:13" ht="78.75" customHeight="1" x14ac:dyDescent="0.2">
      <c r="A21" s="5"/>
      <c r="B21" s="182"/>
      <c r="C21" s="345">
        <v>1</v>
      </c>
      <c r="D21" s="71" t="s">
        <v>1116</v>
      </c>
      <c r="E21" s="341" t="s">
        <v>1117</v>
      </c>
      <c r="F21" s="71" t="s">
        <v>1146</v>
      </c>
      <c r="G21" s="560" t="s">
        <v>140</v>
      </c>
      <c r="H21" s="462" t="s">
        <v>2129</v>
      </c>
      <c r="I21" s="322" t="s">
        <v>2130</v>
      </c>
      <c r="J21" s="554" t="s">
        <v>1452</v>
      </c>
      <c r="K21" s="489" t="s">
        <v>94</v>
      </c>
      <c r="L21" s="187" t="s">
        <v>416</v>
      </c>
      <c r="M21" s="193" t="s">
        <v>94</v>
      </c>
    </row>
    <row r="22" spans="1:13" ht="57" customHeight="1" x14ac:dyDescent="0.2">
      <c r="A22" s="5"/>
      <c r="B22" s="184"/>
      <c r="C22" s="337">
        <v>1</v>
      </c>
      <c r="D22" s="322" t="s">
        <v>1084</v>
      </c>
      <c r="E22" s="221" t="s">
        <v>592</v>
      </c>
      <c r="F22" s="322" t="s">
        <v>7</v>
      </c>
      <c r="G22" s="560" t="s">
        <v>1178</v>
      </c>
      <c r="H22" s="462" t="s">
        <v>2131</v>
      </c>
      <c r="I22" s="322" t="s">
        <v>1447</v>
      </c>
      <c r="J22" s="554" t="s">
        <v>1444</v>
      </c>
      <c r="K22" s="489" t="s">
        <v>94</v>
      </c>
      <c r="L22" s="200" t="s">
        <v>488</v>
      </c>
      <c r="M22" s="193" t="s">
        <v>94</v>
      </c>
    </row>
    <row r="23" spans="1:13" ht="179.25" customHeight="1" x14ac:dyDescent="0.2">
      <c r="A23" s="332"/>
      <c r="B23" s="184"/>
      <c r="C23" s="337">
        <v>1</v>
      </c>
      <c r="D23" s="322" t="s">
        <v>1131</v>
      </c>
      <c r="E23" s="322" t="s">
        <v>507</v>
      </c>
      <c r="F23" s="322" t="s">
        <v>1147</v>
      </c>
      <c r="G23" s="560" t="s">
        <v>487</v>
      </c>
      <c r="H23" s="462" t="s">
        <v>2132</v>
      </c>
      <c r="I23" s="322" t="s">
        <v>1450</v>
      </c>
      <c r="J23" s="554" t="s">
        <v>1444</v>
      </c>
      <c r="K23" s="489" t="s">
        <v>94</v>
      </c>
      <c r="L23" s="200" t="s">
        <v>488</v>
      </c>
      <c r="M23" s="193" t="s">
        <v>94</v>
      </c>
    </row>
    <row r="24" spans="1:13" ht="44.25" customHeight="1" x14ac:dyDescent="0.2">
      <c r="A24" s="5"/>
      <c r="B24" s="182"/>
      <c r="C24" s="174">
        <v>1</v>
      </c>
      <c r="D24" s="67" t="s">
        <v>141</v>
      </c>
      <c r="E24" s="67" t="s">
        <v>142</v>
      </c>
      <c r="F24" s="50" t="s">
        <v>143</v>
      </c>
      <c r="G24" s="558" t="s">
        <v>144</v>
      </c>
      <c r="H24" s="462" t="s">
        <v>1483</v>
      </c>
      <c r="I24" s="287" t="s">
        <v>1451</v>
      </c>
      <c r="J24" s="554" t="s">
        <v>1444</v>
      </c>
      <c r="K24" s="491" t="s">
        <v>424</v>
      </c>
      <c r="L24" s="322" t="s">
        <v>88</v>
      </c>
      <c r="M24" s="201" t="s">
        <v>96</v>
      </c>
    </row>
    <row r="25" spans="1:13" ht="46.5" customHeight="1" x14ac:dyDescent="0.2">
      <c r="A25" s="5"/>
      <c r="B25" s="182"/>
      <c r="C25" s="174">
        <v>1</v>
      </c>
      <c r="D25" s="67" t="s">
        <v>145</v>
      </c>
      <c r="E25" s="67" t="s">
        <v>36</v>
      </c>
      <c r="F25" s="48" t="s">
        <v>143</v>
      </c>
      <c r="G25" s="558" t="s">
        <v>146</v>
      </c>
      <c r="H25" s="462" t="s">
        <v>1481</v>
      </c>
      <c r="I25" s="287" t="s">
        <v>36</v>
      </c>
      <c r="J25" s="554" t="s">
        <v>1444</v>
      </c>
      <c r="K25" s="489" t="s">
        <v>94</v>
      </c>
      <c r="L25" s="187" t="s">
        <v>416</v>
      </c>
      <c r="M25" s="193" t="s">
        <v>94</v>
      </c>
    </row>
    <row r="26" spans="1:13" ht="132" customHeight="1" x14ac:dyDescent="0.2">
      <c r="A26" s="5"/>
      <c r="B26" s="182"/>
      <c r="C26" s="174">
        <v>1</v>
      </c>
      <c r="D26" s="67" t="s">
        <v>147</v>
      </c>
      <c r="E26" s="67" t="s">
        <v>37</v>
      </c>
      <c r="F26" s="48" t="s">
        <v>2539</v>
      </c>
      <c r="G26" s="558" t="s">
        <v>148</v>
      </c>
      <c r="H26" s="462" t="s">
        <v>1482</v>
      </c>
      <c r="I26" s="287" t="s">
        <v>37</v>
      </c>
      <c r="J26" s="554" t="s">
        <v>1444</v>
      </c>
      <c r="K26" s="489" t="s">
        <v>94</v>
      </c>
      <c r="L26" s="187" t="s">
        <v>416</v>
      </c>
      <c r="M26" s="193" t="s">
        <v>94</v>
      </c>
    </row>
    <row r="27" spans="1:13" ht="56.25" x14ac:dyDescent="0.2">
      <c r="A27" s="5"/>
      <c r="B27" s="182"/>
      <c r="C27" s="174">
        <v>1</v>
      </c>
      <c r="D27" s="67" t="s">
        <v>149</v>
      </c>
      <c r="E27" s="67" t="s">
        <v>122</v>
      </c>
      <c r="F27" s="71" t="s">
        <v>150</v>
      </c>
      <c r="G27" s="558" t="s">
        <v>151</v>
      </c>
      <c r="H27" s="462" t="s">
        <v>1480</v>
      </c>
      <c r="I27" s="187" t="s">
        <v>1446</v>
      </c>
      <c r="J27" s="554" t="s">
        <v>1444</v>
      </c>
      <c r="K27" s="489" t="s">
        <v>94</v>
      </c>
      <c r="L27" s="187" t="s">
        <v>416</v>
      </c>
      <c r="M27" s="193" t="s">
        <v>94</v>
      </c>
    </row>
    <row r="28" spans="1:13" ht="21.75" customHeight="1" x14ac:dyDescent="0.2">
      <c r="A28" s="5"/>
      <c r="B28" s="178" t="s">
        <v>51</v>
      </c>
      <c r="C28" s="178">
        <v>1</v>
      </c>
      <c r="D28" s="171" t="s">
        <v>82</v>
      </c>
      <c r="E28" s="172"/>
      <c r="F28" s="218"/>
      <c r="G28" s="561" t="s">
        <v>118</v>
      </c>
      <c r="H28" s="567" t="s">
        <v>1741</v>
      </c>
      <c r="I28" s="189"/>
      <c r="J28" s="195"/>
      <c r="K28" s="492"/>
      <c r="L28" s="189"/>
      <c r="M28" s="195"/>
    </row>
    <row r="29" spans="1:13" ht="87" customHeight="1" x14ac:dyDescent="0.2">
      <c r="A29" s="34"/>
      <c r="B29" s="182"/>
      <c r="C29" s="179">
        <v>1</v>
      </c>
      <c r="D29" s="355" t="s">
        <v>1148</v>
      </c>
      <c r="E29" s="67" t="s">
        <v>152</v>
      </c>
      <c r="F29" s="71" t="s">
        <v>1085</v>
      </c>
      <c r="G29" s="558" t="s">
        <v>1149</v>
      </c>
      <c r="H29" s="572" t="s">
        <v>1479</v>
      </c>
      <c r="I29" s="287" t="s">
        <v>152</v>
      </c>
      <c r="J29" s="554" t="s">
        <v>1453</v>
      </c>
      <c r="K29" s="491" t="s">
        <v>426</v>
      </c>
      <c r="L29" s="187" t="s">
        <v>38</v>
      </c>
      <c r="M29" s="201" t="s">
        <v>96</v>
      </c>
    </row>
    <row r="30" spans="1:13" ht="86.25" customHeight="1" x14ac:dyDescent="0.2">
      <c r="A30" s="34"/>
      <c r="B30" s="182"/>
      <c r="C30" s="174">
        <v>1</v>
      </c>
      <c r="D30" s="51" t="s">
        <v>153</v>
      </c>
      <c r="E30" s="340" t="s">
        <v>1180</v>
      </c>
      <c r="F30" s="50" t="s">
        <v>566</v>
      </c>
      <c r="G30" s="562" t="s">
        <v>154</v>
      </c>
      <c r="H30" s="579" t="s">
        <v>1478</v>
      </c>
      <c r="I30" s="624" t="s">
        <v>1456</v>
      </c>
      <c r="J30" s="193" t="s">
        <v>1533</v>
      </c>
      <c r="K30" s="493" t="s">
        <v>425</v>
      </c>
      <c r="L30" s="287" t="s">
        <v>89</v>
      </c>
      <c r="M30" s="202" t="s">
        <v>96</v>
      </c>
    </row>
    <row r="31" spans="1:13" ht="312.75" customHeight="1" x14ac:dyDescent="0.2">
      <c r="A31" s="5"/>
      <c r="B31" s="182"/>
      <c r="C31" s="174">
        <v>1</v>
      </c>
      <c r="D31" s="51" t="s">
        <v>155</v>
      </c>
      <c r="E31" s="341" t="s">
        <v>1118</v>
      </c>
      <c r="F31" s="48" t="s">
        <v>2545</v>
      </c>
      <c r="G31" s="558" t="s">
        <v>156</v>
      </c>
      <c r="H31" s="462" t="s">
        <v>1477</v>
      </c>
      <c r="I31" s="322" t="s">
        <v>1454</v>
      </c>
      <c r="J31" s="464" t="s">
        <v>1455</v>
      </c>
      <c r="K31" s="491" t="s">
        <v>427</v>
      </c>
      <c r="L31" s="287" t="s">
        <v>99</v>
      </c>
      <c r="M31" s="201" t="s">
        <v>96</v>
      </c>
    </row>
    <row r="32" spans="1:13" s="338" customFormat="1" ht="80.25" customHeight="1" x14ac:dyDescent="0.2">
      <c r="A32" s="335"/>
      <c r="B32" s="339"/>
      <c r="C32" s="176">
        <v>1</v>
      </c>
      <c r="D32" s="50" t="s">
        <v>157</v>
      </c>
      <c r="E32" s="50" t="s">
        <v>1111</v>
      </c>
      <c r="F32" s="71" t="s">
        <v>2544</v>
      </c>
      <c r="G32" s="560" t="s">
        <v>158</v>
      </c>
      <c r="H32" s="555" t="s">
        <v>1476</v>
      </c>
      <c r="I32" s="226" t="s">
        <v>1534</v>
      </c>
      <c r="J32" s="418" t="s">
        <v>1535</v>
      </c>
      <c r="K32" s="494" t="s">
        <v>428</v>
      </c>
      <c r="L32" s="322" t="s">
        <v>98</v>
      </c>
      <c r="M32" s="203" t="s">
        <v>96</v>
      </c>
    </row>
    <row r="33" spans="1:13" s="338" customFormat="1" ht="58.5" customHeight="1" x14ac:dyDescent="0.2">
      <c r="A33" s="335"/>
      <c r="B33" s="931"/>
      <c r="C33" s="912">
        <v>1</v>
      </c>
      <c r="D33" s="914" t="s">
        <v>482</v>
      </c>
      <c r="E33" s="914" t="s">
        <v>1110</v>
      </c>
      <c r="F33" s="672" t="s">
        <v>2448</v>
      </c>
      <c r="G33" s="916" t="s">
        <v>483</v>
      </c>
      <c r="H33" s="919" t="s">
        <v>1475</v>
      </c>
      <c r="I33" s="914" t="s">
        <v>1110</v>
      </c>
      <c r="J33" s="929" t="s">
        <v>1536</v>
      </c>
      <c r="K33" s="917" t="s">
        <v>429</v>
      </c>
      <c r="L33" s="914" t="s">
        <v>484</v>
      </c>
      <c r="M33" s="909" t="s">
        <v>1370</v>
      </c>
    </row>
    <row r="34" spans="1:13" s="338" customFormat="1" ht="25.5" customHeight="1" x14ac:dyDescent="0.2">
      <c r="A34" s="335"/>
      <c r="B34" s="932"/>
      <c r="C34" s="913"/>
      <c r="D34" s="915"/>
      <c r="E34" s="915"/>
      <c r="F34" s="673"/>
      <c r="G34" s="916"/>
      <c r="H34" s="920"/>
      <c r="I34" s="915"/>
      <c r="J34" s="930"/>
      <c r="K34" s="918"/>
      <c r="L34" s="915"/>
      <c r="M34" s="910"/>
    </row>
    <row r="35" spans="1:13" ht="58.5" customHeight="1" x14ac:dyDescent="0.2">
      <c r="A35" s="5"/>
      <c r="B35" s="182"/>
      <c r="C35" s="174">
        <v>1</v>
      </c>
      <c r="D35" s="50" t="s">
        <v>159</v>
      </c>
      <c r="E35" s="50" t="s">
        <v>93</v>
      </c>
      <c r="F35" s="50" t="s">
        <v>1150</v>
      </c>
      <c r="G35" s="563" t="s">
        <v>160</v>
      </c>
      <c r="H35" s="570" t="s">
        <v>1474</v>
      </c>
      <c r="I35" s="226" t="s">
        <v>93</v>
      </c>
      <c r="J35" s="457" t="s">
        <v>1537</v>
      </c>
      <c r="K35" s="495" t="s">
        <v>430</v>
      </c>
      <c r="L35" s="287" t="s">
        <v>92</v>
      </c>
      <c r="M35" s="476" t="s">
        <v>1370</v>
      </c>
    </row>
    <row r="36" spans="1:13" ht="46.5" customHeight="1" x14ac:dyDescent="0.2">
      <c r="A36" s="5"/>
      <c r="B36" s="182"/>
      <c r="C36" s="174">
        <v>1</v>
      </c>
      <c r="D36" s="50" t="s">
        <v>161</v>
      </c>
      <c r="E36" s="341" t="s">
        <v>2094</v>
      </c>
      <c r="F36" s="50" t="s">
        <v>2396</v>
      </c>
      <c r="G36" s="563" t="s">
        <v>162</v>
      </c>
      <c r="H36" s="570" t="s">
        <v>1473</v>
      </c>
      <c r="I36" s="322" t="s">
        <v>2094</v>
      </c>
      <c r="J36" s="457" t="s">
        <v>1538</v>
      </c>
      <c r="K36" s="495" t="s">
        <v>431</v>
      </c>
      <c r="L36" s="287" t="s">
        <v>1172</v>
      </c>
      <c r="M36" s="204" t="s">
        <v>96</v>
      </c>
    </row>
    <row r="37" spans="1:13" ht="81.75" customHeight="1" x14ac:dyDescent="0.2">
      <c r="A37" s="5"/>
      <c r="B37" s="182"/>
      <c r="C37" s="174">
        <v>1</v>
      </c>
      <c r="D37" s="50" t="s">
        <v>163</v>
      </c>
      <c r="E37" s="50" t="s">
        <v>93</v>
      </c>
      <c r="F37" s="50" t="s">
        <v>1151</v>
      </c>
      <c r="G37" s="563" t="s">
        <v>164</v>
      </c>
      <c r="H37" s="570" t="s">
        <v>1472</v>
      </c>
      <c r="I37" s="226" t="s">
        <v>93</v>
      </c>
      <c r="J37" s="457" t="s">
        <v>1537</v>
      </c>
      <c r="K37" s="495" t="s">
        <v>432</v>
      </c>
      <c r="L37" s="287" t="s">
        <v>92</v>
      </c>
      <c r="M37" s="476" t="s">
        <v>1370</v>
      </c>
    </row>
    <row r="38" spans="1:13" ht="105" customHeight="1" x14ac:dyDescent="0.2">
      <c r="A38" s="5"/>
      <c r="B38" s="182"/>
      <c r="C38" s="174">
        <v>1</v>
      </c>
      <c r="D38" s="50" t="s">
        <v>165</v>
      </c>
      <c r="E38" s="341" t="s">
        <v>1338</v>
      </c>
      <c r="F38" s="50" t="s">
        <v>2397</v>
      </c>
      <c r="G38" s="563" t="s">
        <v>166</v>
      </c>
      <c r="H38" s="570" t="s">
        <v>1471</v>
      </c>
      <c r="I38" s="322" t="s">
        <v>1338</v>
      </c>
      <c r="J38" s="457" t="s">
        <v>1538</v>
      </c>
      <c r="K38" s="495" t="s">
        <v>433</v>
      </c>
      <c r="L38" s="228" t="s">
        <v>402</v>
      </c>
      <c r="M38" s="204" t="s">
        <v>96</v>
      </c>
    </row>
    <row r="39" spans="1:13" ht="60" customHeight="1" x14ac:dyDescent="0.2">
      <c r="A39" s="5"/>
      <c r="B39" s="182"/>
      <c r="C39" s="174">
        <v>1</v>
      </c>
      <c r="D39" s="50" t="s">
        <v>167</v>
      </c>
      <c r="E39" s="50" t="s">
        <v>93</v>
      </c>
      <c r="F39" s="50" t="s">
        <v>1150</v>
      </c>
      <c r="G39" s="563" t="s">
        <v>168</v>
      </c>
      <c r="H39" s="570" t="s">
        <v>1470</v>
      </c>
      <c r="I39" s="226" t="s">
        <v>93</v>
      </c>
      <c r="J39" s="457" t="s">
        <v>1537</v>
      </c>
      <c r="K39" s="495" t="s">
        <v>434</v>
      </c>
      <c r="L39" s="287" t="s">
        <v>92</v>
      </c>
      <c r="M39" s="476" t="s">
        <v>1370</v>
      </c>
    </row>
    <row r="40" spans="1:13" ht="126" customHeight="1" x14ac:dyDescent="0.2">
      <c r="A40" s="5"/>
      <c r="B40" s="182"/>
      <c r="C40" s="174">
        <v>1</v>
      </c>
      <c r="D40" s="50" t="s">
        <v>169</v>
      </c>
      <c r="E40" s="50" t="s">
        <v>170</v>
      </c>
      <c r="F40" s="50" t="s">
        <v>2398</v>
      </c>
      <c r="G40" s="563" t="s">
        <v>171</v>
      </c>
      <c r="H40" s="570" t="s">
        <v>1468</v>
      </c>
      <c r="I40" s="226" t="s">
        <v>170</v>
      </c>
      <c r="J40" s="457" t="s">
        <v>1538</v>
      </c>
      <c r="K40" s="495" t="s">
        <v>435</v>
      </c>
      <c r="L40" s="226" t="s">
        <v>170</v>
      </c>
      <c r="M40" s="204" t="s">
        <v>96</v>
      </c>
    </row>
    <row r="41" spans="1:13" ht="84.75" customHeight="1" x14ac:dyDescent="0.2">
      <c r="A41" s="332"/>
      <c r="B41" s="182"/>
      <c r="C41" s="174">
        <v>1</v>
      </c>
      <c r="D41" s="48" t="s">
        <v>172</v>
      </c>
      <c r="E41" s="56" t="s">
        <v>1207</v>
      </c>
      <c r="F41" s="50" t="s">
        <v>67</v>
      </c>
      <c r="G41" s="558" t="s">
        <v>174</v>
      </c>
      <c r="H41" s="570" t="s">
        <v>1469</v>
      </c>
      <c r="I41" s="206" t="s">
        <v>1458</v>
      </c>
      <c r="J41" s="554" t="s">
        <v>1444</v>
      </c>
      <c r="K41" s="494" t="s">
        <v>436</v>
      </c>
      <c r="L41" s="200" t="s">
        <v>437</v>
      </c>
      <c r="M41" s="201" t="s">
        <v>96</v>
      </c>
    </row>
    <row r="42" spans="1:13" ht="72" customHeight="1" x14ac:dyDescent="0.2">
      <c r="A42" s="332"/>
      <c r="B42" s="182"/>
      <c r="C42" s="179">
        <v>1</v>
      </c>
      <c r="D42" s="67" t="s">
        <v>175</v>
      </c>
      <c r="E42" s="347" t="s">
        <v>1114</v>
      </c>
      <c r="F42" s="71" t="s">
        <v>1086</v>
      </c>
      <c r="G42" s="558" t="s">
        <v>176</v>
      </c>
      <c r="H42" s="570" t="s">
        <v>2133</v>
      </c>
      <c r="I42" s="625" t="s">
        <v>1457</v>
      </c>
      <c r="J42" s="502" t="s">
        <v>1539</v>
      </c>
      <c r="K42" s="491" t="s">
        <v>438</v>
      </c>
      <c r="L42" s="200" t="s">
        <v>439</v>
      </c>
      <c r="M42" s="476" t="s">
        <v>1370</v>
      </c>
    </row>
    <row r="43" spans="1:13" ht="60" customHeight="1" x14ac:dyDescent="0.2">
      <c r="A43" s="332"/>
      <c r="B43" s="182"/>
      <c r="C43" s="179">
        <v>1</v>
      </c>
      <c r="D43" s="67" t="s">
        <v>177</v>
      </c>
      <c r="E43" s="347" t="s">
        <v>1114</v>
      </c>
      <c r="F43" s="71" t="s">
        <v>178</v>
      </c>
      <c r="G43" s="558" t="s">
        <v>179</v>
      </c>
      <c r="H43" s="570" t="s">
        <v>2134</v>
      </c>
      <c r="I43" s="625" t="s">
        <v>1457</v>
      </c>
      <c r="J43" s="502" t="s">
        <v>1540</v>
      </c>
      <c r="K43" s="491" t="s">
        <v>440</v>
      </c>
      <c r="L43" s="187" t="s">
        <v>441</v>
      </c>
      <c r="M43" s="201" t="s">
        <v>96</v>
      </c>
    </row>
    <row r="44" spans="1:13" s="4" customFormat="1" ht="26.25" customHeight="1" x14ac:dyDescent="0.2">
      <c r="A44" s="332"/>
      <c r="B44" s="178" t="s">
        <v>52</v>
      </c>
      <c r="C44" s="178" t="s">
        <v>42</v>
      </c>
      <c r="D44" s="173" t="s">
        <v>85</v>
      </c>
      <c r="E44" s="173"/>
      <c r="F44" s="173"/>
      <c r="G44" s="564" t="s">
        <v>1167</v>
      </c>
      <c r="H44" s="568" t="s">
        <v>1742</v>
      </c>
      <c r="I44" s="192"/>
      <c r="J44" s="198"/>
      <c r="K44" s="496"/>
      <c r="L44" s="192"/>
      <c r="M44" s="198"/>
    </row>
    <row r="45" spans="1:13" ht="43.5" customHeight="1" x14ac:dyDescent="0.2">
      <c r="A45" s="332"/>
      <c r="B45" s="182"/>
      <c r="C45" s="179" t="s">
        <v>42</v>
      </c>
      <c r="D45" s="67" t="s">
        <v>1191</v>
      </c>
      <c r="E45" s="67" t="s">
        <v>38</v>
      </c>
      <c r="F45" s="67" t="s">
        <v>1087</v>
      </c>
      <c r="G45" s="558" t="s">
        <v>1166</v>
      </c>
      <c r="H45" s="462" t="s">
        <v>1466</v>
      </c>
      <c r="I45" s="287" t="s">
        <v>38</v>
      </c>
      <c r="J45" s="464" t="s">
        <v>1444</v>
      </c>
      <c r="K45" s="491" t="s">
        <v>442</v>
      </c>
      <c r="L45" s="187" t="s">
        <v>38</v>
      </c>
      <c r="M45" s="201" t="s">
        <v>96</v>
      </c>
    </row>
    <row r="46" spans="1:13" ht="102" customHeight="1" x14ac:dyDescent="0.2">
      <c r="A46" s="332"/>
      <c r="B46" s="182"/>
      <c r="C46" s="179" t="s">
        <v>42</v>
      </c>
      <c r="D46" s="67" t="s">
        <v>1192</v>
      </c>
      <c r="E46" s="333" t="s">
        <v>1112</v>
      </c>
      <c r="F46" s="67" t="s">
        <v>1113</v>
      </c>
      <c r="G46" s="558" t="s">
        <v>1099</v>
      </c>
      <c r="H46" s="462" t="s">
        <v>1467</v>
      </c>
      <c r="I46" s="470" t="s">
        <v>1459</v>
      </c>
      <c r="J46" s="554" t="s">
        <v>1541</v>
      </c>
      <c r="K46" s="491" t="s">
        <v>443</v>
      </c>
      <c r="L46" s="50" t="s">
        <v>86</v>
      </c>
      <c r="M46" s="193" t="s">
        <v>1371</v>
      </c>
    </row>
    <row r="47" spans="1:13" ht="33" customHeight="1" x14ac:dyDescent="0.2">
      <c r="A47" s="332"/>
      <c r="B47" s="342" t="s">
        <v>56</v>
      </c>
      <c r="C47" s="178">
        <v>1</v>
      </c>
      <c r="D47" s="171" t="s">
        <v>471</v>
      </c>
      <c r="E47" s="171"/>
      <c r="F47" s="171"/>
      <c r="G47" s="561" t="s">
        <v>472</v>
      </c>
      <c r="H47" s="567" t="s">
        <v>1743</v>
      </c>
      <c r="I47" s="189"/>
      <c r="J47" s="195"/>
      <c r="K47" s="492"/>
      <c r="L47" s="189"/>
      <c r="M47" s="195"/>
    </row>
    <row r="48" spans="1:13" ht="55.5" customHeight="1" x14ac:dyDescent="0.2">
      <c r="A48" s="332"/>
      <c r="B48" s="184"/>
      <c r="C48" s="199">
        <v>1</v>
      </c>
      <c r="D48" s="71" t="s">
        <v>473</v>
      </c>
      <c r="E48" s="322" t="s">
        <v>1119</v>
      </c>
      <c r="F48" s="287" t="s">
        <v>596</v>
      </c>
      <c r="G48" s="558" t="s">
        <v>477</v>
      </c>
      <c r="H48" s="462" t="s">
        <v>1465</v>
      </c>
      <c r="I48" s="322" t="s">
        <v>2135</v>
      </c>
      <c r="J48" s="502" t="s">
        <v>1542</v>
      </c>
      <c r="K48" s="491" t="s">
        <v>444</v>
      </c>
      <c r="L48" s="216" t="s">
        <v>479</v>
      </c>
      <c r="M48" s="193" t="s">
        <v>1370</v>
      </c>
    </row>
    <row r="49" spans="1:13" ht="48.75" customHeight="1" x14ac:dyDescent="0.2">
      <c r="A49" s="332"/>
      <c r="B49" s="184"/>
      <c r="C49" s="199">
        <v>1</v>
      </c>
      <c r="D49" s="322" t="s">
        <v>1088</v>
      </c>
      <c r="E49" s="344" t="s">
        <v>38</v>
      </c>
      <c r="F49" s="287" t="s">
        <v>1090</v>
      </c>
      <c r="G49" s="558" t="s">
        <v>1100</v>
      </c>
      <c r="H49" s="462" t="s">
        <v>1463</v>
      </c>
      <c r="I49" s="287" t="s">
        <v>152</v>
      </c>
      <c r="J49" s="464" t="s">
        <v>1444</v>
      </c>
      <c r="K49" s="491" t="s">
        <v>1101</v>
      </c>
      <c r="L49" s="216" t="s">
        <v>1102</v>
      </c>
      <c r="M49" s="477" t="s">
        <v>96</v>
      </c>
    </row>
    <row r="50" spans="1:13" ht="45.75" customHeight="1" x14ac:dyDescent="0.2">
      <c r="A50" s="332"/>
      <c r="B50" s="184"/>
      <c r="C50" s="199">
        <v>1</v>
      </c>
      <c r="D50" s="322" t="s">
        <v>1089</v>
      </c>
      <c r="E50" s="344" t="s">
        <v>38</v>
      </c>
      <c r="F50" s="287" t="s">
        <v>1091</v>
      </c>
      <c r="G50" s="560" t="s">
        <v>1430</v>
      </c>
      <c r="H50" s="462" t="s">
        <v>1464</v>
      </c>
      <c r="I50" s="287" t="s">
        <v>152</v>
      </c>
      <c r="J50" s="464" t="s">
        <v>1444</v>
      </c>
      <c r="K50" s="491" t="s">
        <v>1101</v>
      </c>
      <c r="L50" s="216" t="s">
        <v>1102</v>
      </c>
      <c r="M50" s="201" t="s">
        <v>96</v>
      </c>
    </row>
    <row r="51" spans="1:13" ht="30.75" customHeight="1" x14ac:dyDescent="0.2">
      <c r="A51" s="332"/>
      <c r="B51" s="342" t="s">
        <v>57</v>
      </c>
      <c r="C51" s="342">
        <v>1</v>
      </c>
      <c r="D51" s="171" t="s">
        <v>1120</v>
      </c>
      <c r="E51" s="171"/>
      <c r="F51" s="171"/>
      <c r="G51" s="561" t="s">
        <v>1181</v>
      </c>
      <c r="H51" s="567" t="s">
        <v>2136</v>
      </c>
      <c r="I51" s="189"/>
      <c r="J51" s="195"/>
      <c r="K51" s="492"/>
      <c r="L51" s="189"/>
      <c r="M51" s="195"/>
    </row>
    <row r="52" spans="1:13" ht="70.5" customHeight="1" x14ac:dyDescent="0.2">
      <c r="A52" s="332"/>
      <c r="B52" s="336"/>
      <c r="C52" s="343">
        <v>1</v>
      </c>
      <c r="D52" s="50" t="s">
        <v>1183</v>
      </c>
      <c r="E52" s="71" t="s">
        <v>1121</v>
      </c>
      <c r="F52" s="71" t="s">
        <v>591</v>
      </c>
      <c r="G52" s="560" t="s">
        <v>474</v>
      </c>
      <c r="H52" s="462" t="s">
        <v>2137</v>
      </c>
      <c r="I52" s="322" t="s">
        <v>2138</v>
      </c>
      <c r="J52" s="583" t="s">
        <v>1543</v>
      </c>
      <c r="K52" s="491" t="s">
        <v>480</v>
      </c>
      <c r="L52" s="67" t="s">
        <v>112</v>
      </c>
      <c r="M52" s="193" t="s">
        <v>1371</v>
      </c>
    </row>
    <row r="53" spans="1:13" ht="49.5" customHeight="1" x14ac:dyDescent="0.2">
      <c r="A53" s="332"/>
      <c r="B53" s="336"/>
      <c r="C53" s="337">
        <v>1</v>
      </c>
      <c r="D53" s="71" t="s">
        <v>1184</v>
      </c>
      <c r="E53" s="71" t="s">
        <v>228</v>
      </c>
      <c r="F53" s="71" t="s">
        <v>1122</v>
      </c>
      <c r="G53" s="560" t="s">
        <v>1431</v>
      </c>
      <c r="H53" s="462" t="s">
        <v>2139</v>
      </c>
      <c r="I53" s="322" t="s">
        <v>2140</v>
      </c>
      <c r="J53" s="583" t="s">
        <v>1544</v>
      </c>
      <c r="K53" s="491" t="s">
        <v>481</v>
      </c>
      <c r="L53" s="67" t="s">
        <v>113</v>
      </c>
      <c r="M53" s="217" t="s">
        <v>96</v>
      </c>
    </row>
    <row r="54" spans="1:13" ht="83.25" customHeight="1" x14ac:dyDescent="0.2">
      <c r="A54" s="332"/>
      <c r="B54" s="184"/>
      <c r="C54" s="337">
        <v>1</v>
      </c>
      <c r="D54" s="71" t="s">
        <v>1185</v>
      </c>
      <c r="E54" s="341" t="s">
        <v>1123</v>
      </c>
      <c r="F54" s="71" t="s">
        <v>1124</v>
      </c>
      <c r="G54" s="560" t="s">
        <v>475</v>
      </c>
      <c r="H54" s="462" t="s">
        <v>2141</v>
      </c>
      <c r="I54" s="322" t="s">
        <v>1460</v>
      </c>
      <c r="J54" s="418" t="s">
        <v>1545</v>
      </c>
      <c r="K54" s="491" t="s">
        <v>445</v>
      </c>
      <c r="L54" s="322" t="s">
        <v>83</v>
      </c>
      <c r="M54" s="193" t="s">
        <v>1370</v>
      </c>
    </row>
    <row r="55" spans="1:13" ht="98.25" customHeight="1" x14ac:dyDescent="0.2">
      <c r="A55" s="332"/>
      <c r="B55" s="184"/>
      <c r="C55" s="337">
        <v>1</v>
      </c>
      <c r="D55" s="71" t="s">
        <v>1186</v>
      </c>
      <c r="E55" s="341" t="s">
        <v>506</v>
      </c>
      <c r="F55" s="50" t="s">
        <v>1159</v>
      </c>
      <c r="G55" s="560" t="s">
        <v>476</v>
      </c>
      <c r="H55" s="462" t="s">
        <v>2142</v>
      </c>
      <c r="I55" s="322" t="s">
        <v>1462</v>
      </c>
      <c r="J55" s="418" t="s">
        <v>1546</v>
      </c>
      <c r="K55" s="491" t="s">
        <v>1168</v>
      </c>
      <c r="L55" s="216" t="s">
        <v>1169</v>
      </c>
      <c r="M55" s="201" t="s">
        <v>96</v>
      </c>
    </row>
    <row r="56" spans="1:13" ht="45.75" customHeight="1" x14ac:dyDescent="0.2">
      <c r="A56" s="332"/>
      <c r="B56" s="184"/>
      <c r="C56" s="337">
        <v>1</v>
      </c>
      <c r="D56" s="71" t="s">
        <v>1187</v>
      </c>
      <c r="E56" s="341" t="s">
        <v>1125</v>
      </c>
      <c r="F56" s="71" t="s">
        <v>1152</v>
      </c>
      <c r="G56" s="560" t="s">
        <v>478</v>
      </c>
      <c r="H56" s="462" t="s">
        <v>2143</v>
      </c>
      <c r="I56" s="322" t="s">
        <v>1461</v>
      </c>
      <c r="J56" s="464" t="s">
        <v>1444</v>
      </c>
      <c r="K56" s="491" t="s">
        <v>444</v>
      </c>
      <c r="L56" s="216" t="s">
        <v>479</v>
      </c>
      <c r="M56" s="193" t="s">
        <v>1370</v>
      </c>
    </row>
    <row r="57" spans="1:13" ht="59.25" customHeight="1" x14ac:dyDescent="0.2">
      <c r="A57" s="332"/>
      <c r="B57" s="184"/>
      <c r="C57" s="337">
        <v>1</v>
      </c>
      <c r="D57" s="71" t="s">
        <v>1188</v>
      </c>
      <c r="E57" s="221" t="s">
        <v>505</v>
      </c>
      <c r="F57" s="322" t="s">
        <v>1153</v>
      </c>
      <c r="G57" s="560" t="s">
        <v>1139</v>
      </c>
      <c r="H57" s="462" t="s">
        <v>2144</v>
      </c>
      <c r="I57" s="322" t="s">
        <v>1450</v>
      </c>
      <c r="J57" s="464" t="s">
        <v>1444</v>
      </c>
      <c r="K57" s="491" t="s">
        <v>444</v>
      </c>
      <c r="L57" s="216" t="s">
        <v>1170</v>
      </c>
      <c r="M57" s="193" t="s">
        <v>1370</v>
      </c>
    </row>
    <row r="58" spans="1:13" ht="61.5" customHeight="1" x14ac:dyDescent="0.2">
      <c r="A58" s="332"/>
      <c r="B58" s="184"/>
      <c r="C58" s="337">
        <v>1</v>
      </c>
      <c r="D58" s="71" t="s">
        <v>1189</v>
      </c>
      <c r="E58" s="221" t="s">
        <v>505</v>
      </c>
      <c r="F58" s="322" t="s">
        <v>1154</v>
      </c>
      <c r="G58" s="560" t="s">
        <v>1140</v>
      </c>
      <c r="H58" s="462" t="s">
        <v>2145</v>
      </c>
      <c r="I58" s="322" t="s">
        <v>1450</v>
      </c>
      <c r="J58" s="464" t="s">
        <v>1444</v>
      </c>
      <c r="K58" s="491" t="s">
        <v>444</v>
      </c>
      <c r="L58" s="216" t="s">
        <v>1171</v>
      </c>
      <c r="M58" s="193" t="s">
        <v>1370</v>
      </c>
    </row>
    <row r="59" spans="1:13" s="23" customFormat="1" ht="28.5" customHeight="1" x14ac:dyDescent="0.2">
      <c r="A59" s="25"/>
      <c r="B59" s="178" t="s">
        <v>58</v>
      </c>
      <c r="C59" s="178">
        <v>1</v>
      </c>
      <c r="D59" s="170" t="s">
        <v>43</v>
      </c>
      <c r="E59" s="170"/>
      <c r="F59" s="170"/>
      <c r="G59" s="565" t="s">
        <v>119</v>
      </c>
      <c r="H59" s="569" t="s">
        <v>1744</v>
      </c>
      <c r="I59" s="191"/>
      <c r="J59" s="197"/>
      <c r="K59" s="497"/>
      <c r="L59" s="191"/>
      <c r="M59" s="197"/>
    </row>
    <row r="60" spans="1:13" s="23" customFormat="1" ht="48" customHeight="1" x14ac:dyDescent="0.2">
      <c r="A60" s="25"/>
      <c r="B60" s="183"/>
      <c r="C60" s="179">
        <v>1</v>
      </c>
      <c r="D60" s="50" t="s">
        <v>238</v>
      </c>
      <c r="E60" s="67" t="s">
        <v>100</v>
      </c>
      <c r="F60" s="50" t="s">
        <v>1155</v>
      </c>
      <c r="G60" s="558" t="s">
        <v>237</v>
      </c>
      <c r="H60" s="555" t="s">
        <v>2146</v>
      </c>
      <c r="I60" s="287" t="s">
        <v>1490</v>
      </c>
      <c r="J60" s="464" t="s">
        <v>1444</v>
      </c>
      <c r="K60" s="491" t="s">
        <v>446</v>
      </c>
      <c r="L60" s="287" t="s">
        <v>100</v>
      </c>
      <c r="M60" s="201" t="s">
        <v>96</v>
      </c>
    </row>
    <row r="61" spans="1:13" ht="48" customHeight="1" x14ac:dyDescent="0.2">
      <c r="A61" s="332"/>
      <c r="B61" s="178"/>
      <c r="C61" s="179">
        <v>1</v>
      </c>
      <c r="D61" s="50" t="s">
        <v>181</v>
      </c>
      <c r="E61" s="341" t="s">
        <v>2094</v>
      </c>
      <c r="F61" s="50" t="s">
        <v>2393</v>
      </c>
      <c r="G61" s="558" t="s">
        <v>182</v>
      </c>
      <c r="H61" s="555" t="s">
        <v>2147</v>
      </c>
      <c r="I61" s="322" t="s">
        <v>2094</v>
      </c>
      <c r="J61" s="457" t="s">
        <v>1538</v>
      </c>
      <c r="K61" s="491" t="s">
        <v>447</v>
      </c>
      <c r="L61" s="287" t="s">
        <v>1173</v>
      </c>
      <c r="M61" s="201" t="s">
        <v>96</v>
      </c>
    </row>
    <row r="62" spans="1:13" ht="69.75" customHeight="1" x14ac:dyDescent="0.2">
      <c r="A62" s="332"/>
      <c r="B62" s="178"/>
      <c r="C62" s="179">
        <v>1</v>
      </c>
      <c r="D62" s="50" t="s">
        <v>183</v>
      </c>
      <c r="E62" s="341" t="s">
        <v>1339</v>
      </c>
      <c r="F62" s="50" t="s">
        <v>2394</v>
      </c>
      <c r="G62" s="558" t="s">
        <v>184</v>
      </c>
      <c r="H62" s="555" t="s">
        <v>2148</v>
      </c>
      <c r="I62" s="322" t="s">
        <v>1339</v>
      </c>
      <c r="J62" s="457" t="s">
        <v>1538</v>
      </c>
      <c r="K62" s="491" t="s">
        <v>448</v>
      </c>
      <c r="L62" s="228" t="s">
        <v>401</v>
      </c>
      <c r="M62" s="201" t="s">
        <v>96</v>
      </c>
    </row>
    <row r="63" spans="1:13" ht="122.25" customHeight="1" x14ac:dyDescent="0.2">
      <c r="A63" s="332"/>
      <c r="B63" s="178"/>
      <c r="C63" s="179">
        <v>1</v>
      </c>
      <c r="D63" s="48" t="s">
        <v>185</v>
      </c>
      <c r="E63" s="49" t="s">
        <v>407</v>
      </c>
      <c r="F63" s="226" t="s">
        <v>2395</v>
      </c>
      <c r="G63" s="558" t="s">
        <v>186</v>
      </c>
      <c r="H63" s="555" t="s">
        <v>2149</v>
      </c>
      <c r="I63" s="214" t="s">
        <v>407</v>
      </c>
      <c r="J63" s="457" t="s">
        <v>1538</v>
      </c>
      <c r="K63" s="491" t="s">
        <v>449</v>
      </c>
      <c r="L63" s="214" t="s">
        <v>407</v>
      </c>
      <c r="M63" s="201" t="s">
        <v>96</v>
      </c>
    </row>
    <row r="64" spans="1:13" ht="78.75" customHeight="1" x14ac:dyDescent="0.2">
      <c r="A64" s="332"/>
      <c r="B64" s="178"/>
      <c r="C64" s="179">
        <v>1</v>
      </c>
      <c r="D64" s="67" t="s">
        <v>187</v>
      </c>
      <c r="E64" s="76" t="s">
        <v>1207</v>
      </c>
      <c r="F64" s="50" t="s">
        <v>188</v>
      </c>
      <c r="G64" s="558" t="s">
        <v>189</v>
      </c>
      <c r="H64" s="555" t="s">
        <v>1491</v>
      </c>
      <c r="I64" s="206" t="s">
        <v>1497</v>
      </c>
      <c r="J64" s="464" t="s">
        <v>1444</v>
      </c>
      <c r="K64" s="491" t="s">
        <v>450</v>
      </c>
      <c r="L64" s="76" t="s">
        <v>173</v>
      </c>
      <c r="M64" s="201" t="s">
        <v>96</v>
      </c>
    </row>
    <row r="65" spans="1:13" ht="63.75" customHeight="1" x14ac:dyDescent="0.2">
      <c r="A65" s="332"/>
      <c r="B65" s="935"/>
      <c r="C65" s="933">
        <v>1</v>
      </c>
      <c r="D65" s="914" t="s">
        <v>485</v>
      </c>
      <c r="E65" s="914" t="s">
        <v>1110</v>
      </c>
      <c r="F65" s="672" t="s">
        <v>2448</v>
      </c>
      <c r="G65" s="916" t="s">
        <v>486</v>
      </c>
      <c r="H65" s="927" t="s">
        <v>1492</v>
      </c>
      <c r="I65" s="914" t="s">
        <v>1110</v>
      </c>
      <c r="J65" s="929" t="s">
        <v>1536</v>
      </c>
      <c r="K65" s="917" t="s">
        <v>429</v>
      </c>
      <c r="L65" s="907" t="s">
        <v>484</v>
      </c>
      <c r="M65" s="909" t="s">
        <v>1370</v>
      </c>
    </row>
    <row r="66" spans="1:13" ht="27" customHeight="1" x14ac:dyDescent="0.2">
      <c r="A66" s="332"/>
      <c r="B66" s="936"/>
      <c r="C66" s="934"/>
      <c r="D66" s="915"/>
      <c r="E66" s="915"/>
      <c r="F66" s="673"/>
      <c r="G66" s="916"/>
      <c r="H66" s="928"/>
      <c r="I66" s="915"/>
      <c r="J66" s="930"/>
      <c r="K66" s="918"/>
      <c r="L66" s="908"/>
      <c r="M66" s="910"/>
    </row>
    <row r="67" spans="1:13" ht="67.5" customHeight="1" x14ac:dyDescent="0.2">
      <c r="A67" s="332"/>
      <c r="B67" s="178"/>
      <c r="C67" s="345">
        <v>1</v>
      </c>
      <c r="D67" s="71" t="s">
        <v>1126</v>
      </c>
      <c r="E67" s="341" t="s">
        <v>452</v>
      </c>
      <c r="F67" s="71" t="s">
        <v>1127</v>
      </c>
      <c r="G67" s="560" t="s">
        <v>191</v>
      </c>
      <c r="H67" s="555" t="s">
        <v>2150</v>
      </c>
      <c r="I67" s="322" t="s">
        <v>1495</v>
      </c>
      <c r="J67" s="554" t="s">
        <v>1496</v>
      </c>
      <c r="K67" s="491" t="s">
        <v>451</v>
      </c>
      <c r="L67" s="287" t="s">
        <v>452</v>
      </c>
      <c r="M67" s="201" t="s">
        <v>96</v>
      </c>
    </row>
    <row r="68" spans="1:13" s="23" customFormat="1" ht="40.5" customHeight="1" x14ac:dyDescent="0.2">
      <c r="A68" s="25"/>
      <c r="B68" s="183"/>
      <c r="C68" s="345">
        <v>1</v>
      </c>
      <c r="D68" s="334" t="s">
        <v>585</v>
      </c>
      <c r="E68" s="346" t="s">
        <v>95</v>
      </c>
      <c r="F68" s="334" t="s">
        <v>1128</v>
      </c>
      <c r="G68" s="560" t="s">
        <v>192</v>
      </c>
      <c r="H68" s="555" t="s">
        <v>1493</v>
      </c>
      <c r="I68" s="456" t="s">
        <v>1494</v>
      </c>
      <c r="J68" s="582" t="s">
        <v>1547</v>
      </c>
      <c r="K68" s="491" t="s">
        <v>453</v>
      </c>
      <c r="L68" s="215" t="s">
        <v>95</v>
      </c>
      <c r="M68" s="201" t="s">
        <v>96</v>
      </c>
    </row>
    <row r="69" spans="1:13" s="23" customFormat="1" ht="39.75" customHeight="1" x14ac:dyDescent="0.2">
      <c r="A69" s="25"/>
      <c r="B69" s="183"/>
      <c r="C69" s="345">
        <v>1</v>
      </c>
      <c r="D69" s="334" t="s">
        <v>586</v>
      </c>
      <c r="E69" s="346" t="s">
        <v>95</v>
      </c>
      <c r="F69" s="334" t="s">
        <v>1129</v>
      </c>
      <c r="G69" s="560" t="s">
        <v>239</v>
      </c>
      <c r="H69" s="555" t="s">
        <v>2151</v>
      </c>
      <c r="I69" s="456" t="s">
        <v>1494</v>
      </c>
      <c r="J69" s="582" t="s">
        <v>1548</v>
      </c>
      <c r="K69" s="491" t="s">
        <v>454</v>
      </c>
      <c r="L69" s="215" t="s">
        <v>95</v>
      </c>
      <c r="M69" s="201" t="s">
        <v>96</v>
      </c>
    </row>
    <row r="70" spans="1:13" ht="25.5" customHeight="1" x14ac:dyDescent="0.2">
      <c r="A70" s="332"/>
      <c r="B70" s="178" t="s">
        <v>180</v>
      </c>
      <c r="C70" s="178" t="s">
        <v>42</v>
      </c>
      <c r="D70" s="170" t="s">
        <v>55</v>
      </c>
      <c r="E70" s="170"/>
      <c r="F70" s="170"/>
      <c r="G70" s="565" t="s">
        <v>123</v>
      </c>
      <c r="H70" s="569" t="s">
        <v>1745</v>
      </c>
      <c r="I70" s="191"/>
      <c r="J70" s="197"/>
      <c r="K70" s="497"/>
      <c r="L70" s="191"/>
      <c r="M70" s="197"/>
    </row>
    <row r="71" spans="1:13" ht="104.25" customHeight="1" x14ac:dyDescent="0.2">
      <c r="A71" s="332"/>
      <c r="B71" s="219"/>
      <c r="C71" s="337" t="s">
        <v>42</v>
      </c>
      <c r="D71" s="71" t="s">
        <v>1130</v>
      </c>
      <c r="E71" s="322" t="s">
        <v>505</v>
      </c>
      <c r="F71" s="322" t="s">
        <v>2543</v>
      </c>
      <c r="G71" s="560" t="s">
        <v>1141</v>
      </c>
      <c r="H71" s="462" t="s">
        <v>1501</v>
      </c>
      <c r="I71" s="322" t="s">
        <v>1450</v>
      </c>
      <c r="J71" s="418" t="s">
        <v>1549</v>
      </c>
      <c r="K71" s="491" t="s">
        <v>94</v>
      </c>
      <c r="L71" s="200" t="s">
        <v>1174</v>
      </c>
      <c r="M71" s="201" t="s">
        <v>94</v>
      </c>
    </row>
    <row r="72" spans="1:13" ht="78" customHeight="1" x14ac:dyDescent="0.2">
      <c r="A72" s="332"/>
      <c r="B72" s="178"/>
      <c r="C72" s="179" t="s">
        <v>42</v>
      </c>
      <c r="D72" s="55" t="s">
        <v>194</v>
      </c>
      <c r="E72" s="73" t="s">
        <v>102</v>
      </c>
      <c r="F72" s="50" t="s">
        <v>195</v>
      </c>
      <c r="G72" s="558" t="s">
        <v>196</v>
      </c>
      <c r="H72" s="462" t="s">
        <v>2152</v>
      </c>
      <c r="I72" s="322" t="s">
        <v>1498</v>
      </c>
      <c r="J72" s="193" t="s">
        <v>1551</v>
      </c>
      <c r="K72" s="491" t="s">
        <v>455</v>
      </c>
      <c r="L72" s="206" t="s">
        <v>102</v>
      </c>
      <c r="M72" s="201" t="s">
        <v>96</v>
      </c>
    </row>
    <row r="73" spans="1:13" ht="45.75" customHeight="1" x14ac:dyDescent="0.2">
      <c r="A73" s="332"/>
      <c r="B73" s="178"/>
      <c r="C73" s="179" t="s">
        <v>42</v>
      </c>
      <c r="D73" s="55" t="s">
        <v>197</v>
      </c>
      <c r="E73" s="55" t="s">
        <v>38</v>
      </c>
      <c r="F73" s="50" t="s">
        <v>7</v>
      </c>
      <c r="G73" s="558" t="s">
        <v>198</v>
      </c>
      <c r="H73" s="462" t="s">
        <v>1500</v>
      </c>
      <c r="I73" s="287" t="s">
        <v>152</v>
      </c>
      <c r="J73" s="464" t="s">
        <v>1444</v>
      </c>
      <c r="K73" s="491" t="s">
        <v>456</v>
      </c>
      <c r="L73" s="187" t="s">
        <v>38</v>
      </c>
      <c r="M73" s="201" t="s">
        <v>96</v>
      </c>
    </row>
    <row r="74" spans="1:13" ht="56.25" customHeight="1" x14ac:dyDescent="0.2">
      <c r="A74" s="70"/>
      <c r="B74" s="178"/>
      <c r="C74" s="179" t="s">
        <v>42</v>
      </c>
      <c r="D74" s="55" t="s">
        <v>413</v>
      </c>
      <c r="E74" s="55" t="s">
        <v>38</v>
      </c>
      <c r="F74" s="50" t="s">
        <v>7</v>
      </c>
      <c r="G74" s="412" t="s">
        <v>2295</v>
      </c>
      <c r="H74" s="462" t="s">
        <v>1499</v>
      </c>
      <c r="I74" s="287" t="s">
        <v>152</v>
      </c>
      <c r="J74" s="464" t="s">
        <v>1444</v>
      </c>
      <c r="K74" s="491" t="s">
        <v>457</v>
      </c>
      <c r="L74" s="187" t="s">
        <v>38</v>
      </c>
      <c r="M74" s="201" t="s">
        <v>96</v>
      </c>
    </row>
    <row r="75" spans="1:13" ht="22.5" customHeight="1" x14ac:dyDescent="0.2">
      <c r="B75" s="178" t="s">
        <v>193</v>
      </c>
      <c r="C75" s="178" t="s">
        <v>42</v>
      </c>
      <c r="D75" s="170" t="s">
        <v>49</v>
      </c>
      <c r="E75" s="360"/>
      <c r="F75" s="360"/>
      <c r="G75" s="565" t="s">
        <v>124</v>
      </c>
      <c r="H75" s="569" t="s">
        <v>1746</v>
      </c>
      <c r="I75" s="191"/>
      <c r="J75" s="197"/>
      <c r="K75" s="497"/>
      <c r="L75" s="191"/>
      <c r="M75" s="197"/>
    </row>
    <row r="76" spans="1:13" ht="115.5" customHeight="1" x14ac:dyDescent="0.2">
      <c r="A76" s="332"/>
      <c r="B76" s="219"/>
      <c r="C76" s="337" t="s">
        <v>42</v>
      </c>
      <c r="D76" s="71" t="s">
        <v>1132</v>
      </c>
      <c r="E76" s="322" t="s">
        <v>505</v>
      </c>
      <c r="F76" s="322" t="s">
        <v>1437</v>
      </c>
      <c r="G76" s="560" t="s">
        <v>1142</v>
      </c>
      <c r="H76" s="462" t="s">
        <v>1505</v>
      </c>
      <c r="I76" s="322" t="s">
        <v>1450</v>
      </c>
      <c r="J76" s="418" t="s">
        <v>1550</v>
      </c>
      <c r="K76" s="491" t="s">
        <v>94</v>
      </c>
      <c r="L76" s="200" t="s">
        <v>1174</v>
      </c>
      <c r="M76" s="201" t="s">
        <v>94</v>
      </c>
    </row>
    <row r="77" spans="1:13" ht="108.75" customHeight="1" x14ac:dyDescent="0.2">
      <c r="B77" s="178"/>
      <c r="C77" s="179" t="s">
        <v>42</v>
      </c>
      <c r="D77" s="55" t="s">
        <v>234</v>
      </c>
      <c r="E77" s="77" t="s">
        <v>127</v>
      </c>
      <c r="F77" s="50" t="s">
        <v>7</v>
      </c>
      <c r="G77" s="558" t="s">
        <v>200</v>
      </c>
      <c r="H77" s="462" t="s">
        <v>1504</v>
      </c>
      <c r="I77" s="344" t="s">
        <v>1506</v>
      </c>
      <c r="J77" s="464" t="s">
        <v>1444</v>
      </c>
      <c r="K77" s="491" t="s">
        <v>458</v>
      </c>
      <c r="L77" s="287" t="s">
        <v>104</v>
      </c>
      <c r="M77" s="193" t="s">
        <v>1370</v>
      </c>
    </row>
    <row r="78" spans="1:13" ht="72.75" customHeight="1" x14ac:dyDescent="0.2">
      <c r="B78" s="178"/>
      <c r="C78" s="179" t="s">
        <v>42</v>
      </c>
      <c r="D78" s="55" t="s">
        <v>230</v>
      </c>
      <c r="E78" s="73" t="s">
        <v>102</v>
      </c>
      <c r="F78" s="50" t="s">
        <v>201</v>
      </c>
      <c r="G78" s="558" t="s">
        <v>202</v>
      </c>
      <c r="H78" s="462" t="s">
        <v>2153</v>
      </c>
      <c r="I78" s="322" t="s">
        <v>1498</v>
      </c>
      <c r="J78" s="193" t="s">
        <v>1551</v>
      </c>
      <c r="K78" s="491" t="s">
        <v>459</v>
      </c>
      <c r="L78" s="287" t="s">
        <v>103</v>
      </c>
      <c r="M78" s="201" t="s">
        <v>96</v>
      </c>
    </row>
    <row r="79" spans="1:13" ht="38.25" customHeight="1" x14ac:dyDescent="0.2">
      <c r="B79" s="178"/>
      <c r="C79" s="179" t="s">
        <v>42</v>
      </c>
      <c r="D79" s="55" t="s">
        <v>231</v>
      </c>
      <c r="E79" s="55" t="s">
        <v>38</v>
      </c>
      <c r="F79" s="50" t="s">
        <v>7</v>
      </c>
      <c r="G79" s="558" t="s">
        <v>203</v>
      </c>
      <c r="H79" s="462" t="s">
        <v>1503</v>
      </c>
      <c r="I79" s="287" t="s">
        <v>152</v>
      </c>
      <c r="J79" s="464" t="s">
        <v>1444</v>
      </c>
      <c r="K79" s="491" t="s">
        <v>460</v>
      </c>
      <c r="L79" s="187" t="s">
        <v>38</v>
      </c>
      <c r="M79" s="201" t="s">
        <v>96</v>
      </c>
    </row>
    <row r="80" spans="1:13" ht="37.5" customHeight="1" x14ac:dyDescent="0.2">
      <c r="B80" s="178"/>
      <c r="C80" s="179" t="s">
        <v>42</v>
      </c>
      <c r="D80" s="55" t="s">
        <v>232</v>
      </c>
      <c r="E80" s="55" t="s">
        <v>38</v>
      </c>
      <c r="F80" s="50" t="s">
        <v>7</v>
      </c>
      <c r="G80" s="558" t="s">
        <v>204</v>
      </c>
      <c r="H80" s="462" t="s">
        <v>1502</v>
      </c>
      <c r="I80" s="287" t="s">
        <v>152</v>
      </c>
      <c r="J80" s="464" t="s">
        <v>1444</v>
      </c>
      <c r="K80" s="491" t="s">
        <v>461</v>
      </c>
      <c r="L80" s="187" t="s">
        <v>38</v>
      </c>
      <c r="M80" s="201" t="s">
        <v>96</v>
      </c>
    </row>
    <row r="81" spans="2:13" ht="22.5" customHeight="1" x14ac:dyDescent="0.2">
      <c r="B81" s="178" t="s">
        <v>492</v>
      </c>
      <c r="C81" s="178">
        <v>1</v>
      </c>
      <c r="D81" s="170" t="s">
        <v>205</v>
      </c>
      <c r="E81" s="170"/>
      <c r="F81" s="170"/>
      <c r="G81" s="565" t="s">
        <v>120</v>
      </c>
      <c r="H81" s="569" t="s">
        <v>1747</v>
      </c>
      <c r="I81" s="191"/>
      <c r="J81" s="197"/>
      <c r="K81" s="497"/>
      <c r="L81" s="191"/>
      <c r="M81" s="197"/>
    </row>
    <row r="82" spans="2:13" ht="67.5" x14ac:dyDescent="0.2">
      <c r="B82" s="182"/>
      <c r="C82" s="179" t="s">
        <v>42</v>
      </c>
      <c r="D82" s="48" t="s">
        <v>1133</v>
      </c>
      <c r="E82" s="48" t="s">
        <v>38</v>
      </c>
      <c r="F82" s="48" t="s">
        <v>2542</v>
      </c>
      <c r="G82" s="562" t="s">
        <v>206</v>
      </c>
      <c r="H82" s="462" t="s">
        <v>2154</v>
      </c>
      <c r="I82" s="287" t="s">
        <v>152</v>
      </c>
      <c r="J82" s="554" t="s">
        <v>1444</v>
      </c>
      <c r="K82" s="491" t="s">
        <v>1175</v>
      </c>
      <c r="L82" s="187" t="s">
        <v>1176</v>
      </c>
      <c r="M82" s="193" t="s">
        <v>1371</v>
      </c>
    </row>
    <row r="83" spans="2:13" ht="48.75" customHeight="1" x14ac:dyDescent="0.2">
      <c r="B83" s="182"/>
      <c r="C83" s="177">
        <v>1</v>
      </c>
      <c r="D83" s="48" t="s">
        <v>207</v>
      </c>
      <c r="E83" s="77" t="s">
        <v>1134</v>
      </c>
      <c r="F83" s="55" t="s">
        <v>554</v>
      </c>
      <c r="G83" s="558" t="s">
        <v>208</v>
      </c>
      <c r="H83" s="462" t="s">
        <v>1514</v>
      </c>
      <c r="I83" s="322" t="s">
        <v>1507</v>
      </c>
      <c r="J83" s="554" t="s">
        <v>1531</v>
      </c>
      <c r="K83" s="491" t="s">
        <v>462</v>
      </c>
      <c r="L83" s="205" t="s">
        <v>114</v>
      </c>
      <c r="M83" s="201" t="s">
        <v>96</v>
      </c>
    </row>
    <row r="84" spans="2:13" ht="39" customHeight="1" x14ac:dyDescent="0.2">
      <c r="B84" s="182"/>
      <c r="C84" s="177">
        <v>1</v>
      </c>
      <c r="D84" s="48" t="s">
        <v>209</v>
      </c>
      <c r="E84" s="67" t="s">
        <v>1135</v>
      </c>
      <c r="F84" s="65" t="s">
        <v>7</v>
      </c>
      <c r="G84" s="558" t="s">
        <v>210</v>
      </c>
      <c r="H84" s="462" t="s">
        <v>1515</v>
      </c>
      <c r="I84" s="322" t="s">
        <v>1449</v>
      </c>
      <c r="J84" s="554" t="s">
        <v>1444</v>
      </c>
      <c r="K84" s="491" t="s">
        <v>463</v>
      </c>
      <c r="L84" s="205" t="s">
        <v>111</v>
      </c>
      <c r="M84" s="201" t="s">
        <v>96</v>
      </c>
    </row>
    <row r="85" spans="2:13" ht="37.5" customHeight="1" x14ac:dyDescent="0.2">
      <c r="B85" s="182"/>
      <c r="C85" s="177">
        <v>1</v>
      </c>
      <c r="D85" s="48" t="s">
        <v>211</v>
      </c>
      <c r="E85" s="67" t="s">
        <v>1135</v>
      </c>
      <c r="F85" s="65" t="s">
        <v>555</v>
      </c>
      <c r="G85" s="558" t="s">
        <v>212</v>
      </c>
      <c r="H85" s="462" t="s">
        <v>1516</v>
      </c>
      <c r="I85" s="322" t="s">
        <v>1449</v>
      </c>
      <c r="J85" s="554" t="s">
        <v>1444</v>
      </c>
      <c r="K85" s="489" t="s">
        <v>94</v>
      </c>
      <c r="L85" s="187" t="s">
        <v>416</v>
      </c>
      <c r="M85" s="193" t="s">
        <v>94</v>
      </c>
    </row>
    <row r="86" spans="2:13" ht="27" customHeight="1" x14ac:dyDescent="0.2">
      <c r="B86" s="178" t="s">
        <v>199</v>
      </c>
      <c r="C86" s="178" t="s">
        <v>42</v>
      </c>
      <c r="D86" s="170" t="s">
        <v>213</v>
      </c>
      <c r="E86" s="170"/>
      <c r="F86" s="170"/>
      <c r="G86" s="565" t="s">
        <v>121</v>
      </c>
      <c r="H86" s="569" t="s">
        <v>1748</v>
      </c>
      <c r="I86" s="191"/>
      <c r="J86" s="197"/>
      <c r="K86" s="497"/>
      <c r="L86" s="191"/>
      <c r="M86" s="197"/>
    </row>
    <row r="87" spans="2:13" ht="36" customHeight="1" x14ac:dyDescent="0.2">
      <c r="B87" s="182"/>
      <c r="C87" s="345" t="s">
        <v>42</v>
      </c>
      <c r="D87" s="71" t="s">
        <v>1093</v>
      </c>
      <c r="E87" s="71" t="s">
        <v>38</v>
      </c>
      <c r="F87" s="71" t="s">
        <v>2541</v>
      </c>
      <c r="G87" s="560" t="s">
        <v>214</v>
      </c>
      <c r="H87" s="462" t="s">
        <v>1517</v>
      </c>
      <c r="I87" s="287" t="s">
        <v>152</v>
      </c>
      <c r="J87" s="554" t="s">
        <v>1529</v>
      </c>
      <c r="K87" s="491" t="s">
        <v>470</v>
      </c>
      <c r="L87" s="187" t="s">
        <v>38</v>
      </c>
      <c r="M87" s="201" t="s">
        <v>96</v>
      </c>
    </row>
    <row r="88" spans="2:13" ht="64.5" customHeight="1" x14ac:dyDescent="0.2">
      <c r="B88" s="184"/>
      <c r="C88" s="345" t="s">
        <v>42</v>
      </c>
      <c r="D88" s="71" t="s">
        <v>1136</v>
      </c>
      <c r="E88" s="221" t="s">
        <v>1137</v>
      </c>
      <c r="F88" s="322" t="s">
        <v>1092</v>
      </c>
      <c r="G88" s="560" t="s">
        <v>410</v>
      </c>
      <c r="H88" s="462" t="s">
        <v>1518</v>
      </c>
      <c r="I88" s="322" t="s">
        <v>1508</v>
      </c>
      <c r="J88" s="554" t="s">
        <v>1528</v>
      </c>
      <c r="K88" s="489" t="s">
        <v>94</v>
      </c>
      <c r="L88" s="200" t="s">
        <v>1177</v>
      </c>
      <c r="M88" s="193" t="s">
        <v>94</v>
      </c>
    </row>
    <row r="89" spans="2:13" ht="103.5" customHeight="1" x14ac:dyDescent="0.2">
      <c r="B89" s="182"/>
      <c r="C89" s="345" t="s">
        <v>42</v>
      </c>
      <c r="D89" s="48" t="s">
        <v>215</v>
      </c>
      <c r="E89" s="66" t="s">
        <v>1156</v>
      </c>
      <c r="F89" s="50" t="s">
        <v>1094</v>
      </c>
      <c r="G89" s="562" t="s">
        <v>216</v>
      </c>
      <c r="H89" s="556" t="s">
        <v>1519</v>
      </c>
      <c r="I89" s="322" t="s">
        <v>1509</v>
      </c>
      <c r="J89" s="554" t="s">
        <v>1526</v>
      </c>
      <c r="K89" s="491" t="s">
        <v>468</v>
      </c>
      <c r="L89" s="287" t="s">
        <v>101</v>
      </c>
      <c r="M89" s="201" t="s">
        <v>1370</v>
      </c>
    </row>
    <row r="90" spans="2:13" ht="108.75" customHeight="1" x14ac:dyDescent="0.2">
      <c r="B90" s="182"/>
      <c r="C90" s="345" t="s">
        <v>42</v>
      </c>
      <c r="D90" s="48" t="s">
        <v>219</v>
      </c>
      <c r="E90" s="48" t="s">
        <v>1157</v>
      </c>
      <c r="F90" s="50" t="s">
        <v>1095</v>
      </c>
      <c r="G90" s="562" t="s">
        <v>220</v>
      </c>
      <c r="H90" s="556" t="s">
        <v>1520</v>
      </c>
      <c r="I90" s="322" t="s">
        <v>1513</v>
      </c>
      <c r="J90" s="554" t="s">
        <v>1527</v>
      </c>
      <c r="K90" s="491" t="s">
        <v>467</v>
      </c>
      <c r="L90" s="287" t="s">
        <v>107</v>
      </c>
      <c r="M90" s="201" t="s">
        <v>1370</v>
      </c>
    </row>
    <row r="91" spans="2:13" ht="135" customHeight="1" x14ac:dyDescent="0.2">
      <c r="B91" s="182"/>
      <c r="C91" s="345" t="s">
        <v>42</v>
      </c>
      <c r="D91" s="48" t="s">
        <v>221</v>
      </c>
      <c r="E91" s="48" t="s">
        <v>1158</v>
      </c>
      <c r="F91" s="226" t="s">
        <v>1138</v>
      </c>
      <c r="G91" s="562" t="s">
        <v>125</v>
      </c>
      <c r="H91" s="556" t="s">
        <v>1521</v>
      </c>
      <c r="I91" s="322" t="s">
        <v>1511</v>
      </c>
      <c r="J91" s="554" t="s">
        <v>1525</v>
      </c>
      <c r="K91" s="491" t="s">
        <v>466</v>
      </c>
      <c r="L91" s="287" t="s">
        <v>106</v>
      </c>
      <c r="M91" s="201" t="s">
        <v>1370</v>
      </c>
    </row>
    <row r="92" spans="2:13" ht="96.75" customHeight="1" x14ac:dyDescent="0.2">
      <c r="B92" s="182"/>
      <c r="C92" s="345" t="s">
        <v>42</v>
      </c>
      <c r="D92" s="48" t="s">
        <v>217</v>
      </c>
      <c r="E92" s="48" t="s">
        <v>110</v>
      </c>
      <c r="F92" s="48" t="s">
        <v>7</v>
      </c>
      <c r="G92" s="562" t="s">
        <v>218</v>
      </c>
      <c r="H92" s="556" t="s">
        <v>2155</v>
      </c>
      <c r="I92" s="228" t="s">
        <v>1512</v>
      </c>
      <c r="J92" s="554" t="s">
        <v>1444</v>
      </c>
      <c r="K92" s="491" t="s">
        <v>469</v>
      </c>
      <c r="L92" s="287" t="s">
        <v>105</v>
      </c>
      <c r="M92" s="201" t="s">
        <v>1370</v>
      </c>
    </row>
    <row r="93" spans="2:13" ht="39.75" customHeight="1" x14ac:dyDescent="0.2">
      <c r="B93" s="182"/>
      <c r="C93" s="345" t="s">
        <v>42</v>
      </c>
      <c r="D93" s="67" t="s">
        <v>224</v>
      </c>
      <c r="E93" s="67" t="s">
        <v>50</v>
      </c>
      <c r="F93" s="322" t="s">
        <v>2540</v>
      </c>
      <c r="G93" s="558" t="s">
        <v>222</v>
      </c>
      <c r="H93" s="556" t="s">
        <v>1522</v>
      </c>
      <c r="I93" s="287" t="s">
        <v>1510</v>
      </c>
      <c r="J93" s="554" t="s">
        <v>1444</v>
      </c>
      <c r="K93" s="489" t="s">
        <v>94</v>
      </c>
      <c r="L93" s="200" t="s">
        <v>464</v>
      </c>
      <c r="M93" s="196" t="s">
        <v>94</v>
      </c>
    </row>
    <row r="94" spans="2:13" ht="53.25" customHeight="1" x14ac:dyDescent="0.2">
      <c r="B94" s="182"/>
      <c r="C94" s="345" t="s">
        <v>42</v>
      </c>
      <c r="D94" s="48" t="s">
        <v>225</v>
      </c>
      <c r="E94" s="78" t="s">
        <v>109</v>
      </c>
      <c r="F94" s="50" t="s">
        <v>556</v>
      </c>
      <c r="G94" s="562" t="s">
        <v>226</v>
      </c>
      <c r="H94" s="556" t="s">
        <v>1523</v>
      </c>
      <c r="I94" s="78" t="s">
        <v>2156</v>
      </c>
      <c r="J94" s="193" t="s">
        <v>1530</v>
      </c>
      <c r="K94" s="489" t="s">
        <v>94</v>
      </c>
      <c r="L94" s="187" t="s">
        <v>416</v>
      </c>
      <c r="M94" s="196" t="s">
        <v>94</v>
      </c>
    </row>
    <row r="95" spans="2:13" ht="27" customHeight="1" x14ac:dyDescent="0.2">
      <c r="B95" s="178" t="s">
        <v>1096</v>
      </c>
      <c r="C95" s="178"/>
      <c r="D95" s="170" t="s">
        <v>1097</v>
      </c>
      <c r="E95" s="170"/>
      <c r="F95" s="170"/>
      <c r="G95" s="197" t="s">
        <v>1432</v>
      </c>
      <c r="H95" s="497" t="s">
        <v>1749</v>
      </c>
      <c r="I95" s="170"/>
      <c r="J95" s="581"/>
      <c r="K95" s="497"/>
      <c r="L95" s="191"/>
      <c r="M95" s="197"/>
    </row>
    <row r="96" spans="2:13" ht="75" customHeight="1" x14ac:dyDescent="0.2">
      <c r="B96" s="182"/>
      <c r="C96" s="179">
        <v>1</v>
      </c>
      <c r="D96" s="67" t="s">
        <v>1190</v>
      </c>
      <c r="E96" s="67" t="s">
        <v>38</v>
      </c>
      <c r="F96" s="71" t="s">
        <v>1438</v>
      </c>
      <c r="G96" s="558" t="s">
        <v>223</v>
      </c>
      <c r="H96" s="462" t="s">
        <v>1524</v>
      </c>
      <c r="I96" s="287" t="s">
        <v>152</v>
      </c>
      <c r="J96" s="554" t="s">
        <v>1444</v>
      </c>
      <c r="K96" s="493" t="s">
        <v>465</v>
      </c>
      <c r="L96" s="190" t="s">
        <v>38</v>
      </c>
      <c r="M96" s="202" t="s">
        <v>96</v>
      </c>
    </row>
  </sheetData>
  <sheetProtection selectLockedCells="1"/>
  <autoFilter ref="B7:M96" xr:uid="{00000000-0009-0000-0000-000001000000}"/>
  <mergeCells count="35">
    <mergeCell ref="H65:H66"/>
    <mergeCell ref="I65:I66"/>
    <mergeCell ref="J65:J66"/>
    <mergeCell ref="J33:J34"/>
    <mergeCell ref="B33:B34"/>
    <mergeCell ref="C65:C66"/>
    <mergeCell ref="D65:D66"/>
    <mergeCell ref="E65:E66"/>
    <mergeCell ref="G65:G66"/>
    <mergeCell ref="B65:B66"/>
    <mergeCell ref="C2:E4"/>
    <mergeCell ref="M13:M14"/>
    <mergeCell ref="B13:B14"/>
    <mergeCell ref="C13:C14"/>
    <mergeCell ref="D13:D14"/>
    <mergeCell ref="E13:E14"/>
    <mergeCell ref="H13:H14"/>
    <mergeCell ref="I13:I14"/>
    <mergeCell ref="J13:J14"/>
    <mergeCell ref="L65:L66"/>
    <mergeCell ref="M65:M66"/>
    <mergeCell ref="C5:D5"/>
    <mergeCell ref="C33:C34"/>
    <mergeCell ref="D33:D34"/>
    <mergeCell ref="E33:E34"/>
    <mergeCell ref="G33:G34"/>
    <mergeCell ref="K33:K34"/>
    <mergeCell ref="L33:L34"/>
    <mergeCell ref="M33:M34"/>
    <mergeCell ref="G13:G14"/>
    <mergeCell ref="K13:K14"/>
    <mergeCell ref="L13:L14"/>
    <mergeCell ref="K65:K66"/>
    <mergeCell ref="H33:H34"/>
    <mergeCell ref="I33:I34"/>
  </mergeCells>
  <hyperlinks>
    <hyperlink ref="C5:D5" location="Inhaltsverzeichnis!A1" display="zurück zum Inhaltsverzeichnis" xr:uid="{00000000-0004-0000-0100-000000000000}"/>
    <hyperlink ref="F14" location="Länderkennung!A1" display="Link zum Tabellenblatt &quot;Länderkennung&quot;" xr:uid="{00000000-0004-0000-0100-000001000000}"/>
  </hyperlinks>
  <pageMargins left="0.23622047244094491" right="0.23622047244094491" top="0.35433070866141736" bottom="0.35433070866141736" header="0.11811023622047245" footer="0.11811023622047245"/>
  <pageSetup paperSize="9" orientation="landscape" r:id="rId1"/>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6"/>
  <dimension ref="A1:M36"/>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31" customWidth="1"/>
    <col min="2" max="2" width="17.7109375" style="31" customWidth="1"/>
    <col min="3" max="3" width="23.8554687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87" t="s">
        <v>1682</v>
      </c>
      <c r="C2" s="887"/>
      <c r="D2" s="887"/>
      <c r="E2" s="887"/>
      <c r="F2" s="887"/>
      <c r="G2" s="154"/>
      <c r="H2" s="45"/>
      <c r="I2"/>
    </row>
    <row r="3" spans="1:13" s="3" customFormat="1" ht="20.100000000000001" customHeight="1" x14ac:dyDescent="0.2">
      <c r="A3" s="4"/>
      <c r="B3" s="911" t="s">
        <v>1552</v>
      </c>
      <c r="C3" s="911"/>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819" t="s">
        <v>1791</v>
      </c>
      <c r="C7" s="1820"/>
      <c r="D7" s="230"/>
      <c r="E7" s="1819" t="s">
        <v>1792</v>
      </c>
      <c r="F7" s="1819"/>
      <c r="H7" s="4"/>
    </row>
    <row r="8" spans="1:13" ht="8.25" customHeight="1" x14ac:dyDescent="0.2">
      <c r="B8" s="296"/>
      <c r="C8" s="296"/>
      <c r="D8" s="296"/>
      <c r="E8" s="3"/>
      <c r="H8" s="3"/>
      <c r="J8" s="295"/>
      <c r="K8" s="295"/>
      <c r="L8" s="295"/>
      <c r="M8" s="295"/>
    </row>
    <row r="9" spans="1:13" ht="72.75" customHeight="1" x14ac:dyDescent="0.2">
      <c r="B9" s="595" t="s">
        <v>2221</v>
      </c>
      <c r="C9" s="1816" t="s">
        <v>1680</v>
      </c>
      <c r="D9" s="1818"/>
      <c r="E9" s="597" t="s">
        <v>2221</v>
      </c>
      <c r="F9" s="1828"/>
      <c r="G9" s="1815"/>
      <c r="H9" s="302"/>
      <c r="I9" s="303"/>
      <c r="J9" s="295"/>
      <c r="K9" s="295"/>
      <c r="L9" s="295"/>
      <c r="M9" s="295"/>
    </row>
    <row r="10" spans="1:13" ht="45" customHeight="1" x14ac:dyDescent="0.2">
      <c r="B10" s="596" t="s">
        <v>1778</v>
      </c>
      <c r="C10" s="1816" t="s">
        <v>1681</v>
      </c>
      <c r="D10" s="1818"/>
      <c r="E10" s="598" t="s">
        <v>1778</v>
      </c>
      <c r="F10" s="1829"/>
      <c r="G10" s="1817"/>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790" t="s">
        <v>1833</v>
      </c>
      <c r="C14" s="1791"/>
      <c r="D14" s="1791"/>
      <c r="E14" s="1791"/>
      <c r="F14" s="1791"/>
      <c r="G14" s="1791"/>
      <c r="H14" s="27"/>
    </row>
    <row r="15" spans="1:13" ht="24.95" customHeight="1" x14ac:dyDescent="0.2">
      <c r="B15" s="1809" t="s">
        <v>1827</v>
      </c>
      <c r="C15" s="1810"/>
      <c r="D15" s="1810"/>
      <c r="E15" s="1810"/>
      <c r="F15" s="1811"/>
      <c r="G15" s="594" t="s">
        <v>1828</v>
      </c>
      <c r="H15" s="27"/>
    </row>
    <row r="16" spans="1:13" x14ac:dyDescent="0.2">
      <c r="B16" s="27"/>
      <c r="C16" s="27"/>
      <c r="D16" s="27"/>
      <c r="E16" s="27"/>
      <c r="F16" s="27"/>
      <c r="G16" s="27"/>
      <c r="H16" s="27"/>
    </row>
    <row r="17" spans="2:9" ht="24.95" customHeight="1" x14ac:dyDescent="0.2">
      <c r="B17" s="1880" t="s">
        <v>1834</v>
      </c>
      <c r="C17" s="1881"/>
      <c r="D17" s="1882"/>
      <c r="E17" s="324"/>
      <c r="F17" s="324"/>
      <c r="G17" s="27"/>
      <c r="H17" s="27"/>
    </row>
    <row r="18" spans="2:9" ht="24.95" customHeight="1" x14ac:dyDescent="0.2">
      <c r="B18" s="1797" t="s">
        <v>1807</v>
      </c>
      <c r="C18" s="1798"/>
      <c r="D18" s="1798"/>
      <c r="E18" s="1798"/>
      <c r="F18" s="1799"/>
      <c r="G18" s="27"/>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807" t="s">
        <v>1780</v>
      </c>
      <c r="C23" s="1808"/>
      <c r="D23" s="1808"/>
    </row>
    <row r="25" spans="2:9" ht="24.95" customHeight="1" x14ac:dyDescent="0.2">
      <c r="B25" s="1805" t="s">
        <v>1797</v>
      </c>
      <c r="C25" s="1805"/>
    </row>
    <row r="26" spans="2:9" ht="24" customHeight="1" x14ac:dyDescent="0.25">
      <c r="B26" s="299" t="s">
        <v>1772</v>
      </c>
      <c r="C26" s="299" t="s">
        <v>1773</v>
      </c>
      <c r="D26" s="1800" t="s">
        <v>1774</v>
      </c>
      <c r="E26" s="1801"/>
      <c r="F26" s="1800" t="s">
        <v>1775</v>
      </c>
      <c r="G26" s="1801"/>
      <c r="H26" s="308"/>
      <c r="I26"/>
    </row>
    <row r="27" spans="2:9" ht="30" customHeight="1" x14ac:dyDescent="0.2">
      <c r="B27" s="1839" t="s">
        <v>1852</v>
      </c>
      <c r="C27" s="1840"/>
      <c r="D27" s="1840"/>
      <c r="E27" s="1840"/>
      <c r="F27" s="1840"/>
      <c r="G27" s="1841"/>
    </row>
    <row r="30" spans="2:9" ht="24.95" customHeight="1" x14ac:dyDescent="0.2">
      <c r="B30" s="1805" t="s">
        <v>2229</v>
      </c>
      <c r="C30" s="1806"/>
    </row>
    <row r="31" spans="2:9" ht="61.5" customHeight="1" x14ac:dyDescent="0.2">
      <c r="B31" s="322" t="s">
        <v>585</v>
      </c>
      <c r="C31" s="1918" t="s">
        <v>2244</v>
      </c>
      <c r="D31" s="1315" t="s">
        <v>1494</v>
      </c>
      <c r="E31" s="1315"/>
      <c r="F31" s="1315" t="s">
        <v>1863</v>
      </c>
      <c r="G31" s="1315"/>
    </row>
    <row r="32" spans="2:9" ht="61.5" customHeight="1" x14ac:dyDescent="0.2">
      <c r="B32" s="322" t="s">
        <v>586</v>
      </c>
      <c r="C32" s="1919"/>
      <c r="D32" s="1315" t="s">
        <v>1494</v>
      </c>
      <c r="E32" s="1315"/>
      <c r="F32" s="1315" t="s">
        <v>1863</v>
      </c>
      <c r="G32" s="1315"/>
    </row>
    <row r="35" spans="2:9" x14ac:dyDescent="0.2">
      <c r="B35" s="300" t="s">
        <v>1776</v>
      </c>
    </row>
    <row r="36" spans="2:9" ht="42" customHeight="1" x14ac:dyDescent="0.25">
      <c r="B36" s="1928"/>
      <c r="C36" s="1929"/>
      <c r="D36" s="1930"/>
      <c r="E36" s="1931"/>
      <c r="F36" s="1931"/>
      <c r="G36" s="1932"/>
      <c r="H36" s="9"/>
      <c r="I36"/>
    </row>
  </sheetData>
  <mergeCells count="25">
    <mergeCell ref="B2:F2"/>
    <mergeCell ref="C9:D9"/>
    <mergeCell ref="F9:G9"/>
    <mergeCell ref="C10:D10"/>
    <mergeCell ref="F10:G10"/>
    <mergeCell ref="B3:C3"/>
    <mergeCell ref="B7:C7"/>
    <mergeCell ref="E7:F7"/>
    <mergeCell ref="B14:G14"/>
    <mergeCell ref="B15:F15"/>
    <mergeCell ref="B17:D17"/>
    <mergeCell ref="B18:F18"/>
    <mergeCell ref="D26:E26"/>
    <mergeCell ref="F26:G26"/>
    <mergeCell ref="B23:D23"/>
    <mergeCell ref="B25:C25"/>
    <mergeCell ref="B27:G27"/>
    <mergeCell ref="D31:E31"/>
    <mergeCell ref="F31:G31"/>
    <mergeCell ref="B36:C36"/>
    <mergeCell ref="D36:G36"/>
    <mergeCell ref="D32:E32"/>
    <mergeCell ref="F32:G32"/>
    <mergeCell ref="C31:C32"/>
    <mergeCell ref="B30:C30"/>
  </mergeCells>
  <hyperlinks>
    <hyperlink ref="B3" location="Inhaltsverzeichnis!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7"/>
  <dimension ref="A1:M34"/>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5.75" customHeight="1" x14ac:dyDescent="0.25">
      <c r="B2" s="887" t="s">
        <v>1685</v>
      </c>
      <c r="C2" s="887"/>
      <c r="D2" s="887"/>
      <c r="E2" s="887"/>
      <c r="F2" s="887"/>
      <c r="G2" s="154"/>
      <c r="H2" s="45"/>
      <c r="I2"/>
    </row>
    <row r="3" spans="1:13" s="3" customFormat="1" ht="20.100000000000001" customHeight="1" x14ac:dyDescent="0.2">
      <c r="A3" s="4"/>
      <c r="B3" s="911" t="s">
        <v>1552</v>
      </c>
      <c r="C3" s="911"/>
      <c r="D3" s="301"/>
      <c r="E3" s="301"/>
      <c r="F3" s="301"/>
      <c r="G3" s="301"/>
      <c r="H3" s="38"/>
      <c r="I3" s="38"/>
      <c r="J3" s="38"/>
      <c r="K3" s="580"/>
      <c r="L3" s="580"/>
      <c r="M3" s="580"/>
    </row>
    <row r="4" spans="1:13" ht="11.25" customHeight="1" x14ac:dyDescent="0.2">
      <c r="A4" s="58"/>
    </row>
    <row r="6" spans="1:13" ht="18" x14ac:dyDescent="0.25">
      <c r="B6" s="230"/>
      <c r="C6" s="230"/>
      <c r="E6" s="230"/>
      <c r="F6" s="230"/>
      <c r="G6" s="230"/>
      <c r="H6" s="230"/>
    </row>
    <row r="7" spans="1:13" ht="24.95" customHeight="1" x14ac:dyDescent="0.25">
      <c r="B7" s="1819" t="s">
        <v>1791</v>
      </c>
      <c r="C7" s="1820"/>
      <c r="D7" s="230"/>
      <c r="E7" s="1819" t="s">
        <v>1792</v>
      </c>
      <c r="F7" s="1819"/>
      <c r="H7" s="4"/>
    </row>
    <row r="8" spans="1:13" ht="8.25" customHeight="1" x14ac:dyDescent="0.2">
      <c r="B8" s="296"/>
      <c r="C8" s="296"/>
      <c r="D8" s="296"/>
      <c r="E8" s="3"/>
      <c r="H8" s="3"/>
      <c r="J8" s="295"/>
      <c r="K8" s="295"/>
      <c r="L8" s="295"/>
      <c r="M8" s="295"/>
    </row>
    <row r="9" spans="1:13" ht="72.75" customHeight="1" x14ac:dyDescent="0.2">
      <c r="B9" s="595" t="s">
        <v>2221</v>
      </c>
      <c r="C9" s="1816" t="s">
        <v>1684</v>
      </c>
      <c r="D9" s="1818"/>
      <c r="E9" s="597" t="s">
        <v>2221</v>
      </c>
      <c r="F9" s="1828"/>
      <c r="G9" s="1815"/>
      <c r="H9" s="302"/>
      <c r="I9" s="303"/>
      <c r="J9" s="295"/>
      <c r="K9" s="295"/>
      <c r="L9" s="295"/>
      <c r="M9" s="295"/>
    </row>
    <row r="10" spans="1:13" ht="45" customHeight="1" x14ac:dyDescent="0.2">
      <c r="B10" s="596" t="s">
        <v>1778</v>
      </c>
      <c r="C10" s="1816" t="s">
        <v>1683</v>
      </c>
      <c r="D10" s="1818"/>
      <c r="E10" s="598" t="s">
        <v>1778</v>
      </c>
      <c r="F10" s="1829"/>
      <c r="G10" s="1817"/>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1779</v>
      </c>
    </row>
    <row r="14" spans="1:13" ht="24.95" customHeight="1" x14ac:dyDescent="0.2">
      <c r="B14" s="1790" t="s">
        <v>1764</v>
      </c>
      <c r="C14" s="1791"/>
      <c r="D14" s="1791"/>
      <c r="E14" s="1791"/>
      <c r="F14" s="1791"/>
      <c r="G14" s="1791"/>
      <c r="H14" s="27"/>
    </row>
    <row r="15" spans="1:13" x14ac:dyDescent="0.2">
      <c r="B15" s="27"/>
      <c r="C15" s="27"/>
      <c r="D15" s="27"/>
      <c r="E15" s="27"/>
      <c r="F15" s="27"/>
      <c r="G15" s="27"/>
      <c r="H15" s="27"/>
    </row>
    <row r="16" spans="1:13" ht="24.95" customHeight="1" x14ac:dyDescent="0.2">
      <c r="B16" s="1880" t="s">
        <v>1835</v>
      </c>
      <c r="C16" s="1881"/>
      <c r="D16" s="1882"/>
      <c r="E16" s="324"/>
      <c r="F16" s="324"/>
      <c r="G16" s="27"/>
      <c r="H16" s="27"/>
    </row>
    <row r="17" spans="2:9" ht="24.95" customHeight="1" x14ac:dyDescent="0.2">
      <c r="B17" s="1855" t="s">
        <v>1808</v>
      </c>
      <c r="C17" s="1856"/>
      <c r="D17" s="1856"/>
      <c r="E17" s="1856"/>
      <c r="F17" s="1856"/>
      <c r="G17" s="1856"/>
      <c r="H17" s="27"/>
    </row>
    <row r="18" spans="2:9" x14ac:dyDescent="0.2">
      <c r="B18" s="27"/>
      <c r="C18" s="27"/>
      <c r="D18" s="27"/>
      <c r="E18" s="27"/>
      <c r="F18" s="27"/>
      <c r="G18" s="27"/>
      <c r="H18" s="27"/>
    </row>
    <row r="19" spans="2:9" x14ac:dyDescent="0.2">
      <c r="B19" s="27"/>
      <c r="C19" s="27"/>
      <c r="D19" s="27"/>
      <c r="E19" s="27"/>
      <c r="F19" s="27"/>
      <c r="G19" s="27"/>
      <c r="H19" s="27"/>
    </row>
    <row r="22" spans="2:9" ht="35.1" customHeight="1" x14ac:dyDescent="0.25">
      <c r="B22" s="1807" t="s">
        <v>1780</v>
      </c>
      <c r="C22" s="1808"/>
      <c r="D22" s="1808"/>
    </row>
    <row r="24" spans="2:9" ht="24.95" customHeight="1" x14ac:dyDescent="0.2">
      <c r="B24" s="1805" t="s">
        <v>1798</v>
      </c>
      <c r="C24" s="1805"/>
    </row>
    <row r="25" spans="2:9" ht="24" customHeight="1" x14ac:dyDescent="0.25">
      <c r="B25" s="299" t="s">
        <v>1772</v>
      </c>
      <c r="C25" s="299" t="s">
        <v>1773</v>
      </c>
      <c r="D25" s="1800" t="s">
        <v>1774</v>
      </c>
      <c r="E25" s="1801"/>
      <c r="F25" s="1800" t="s">
        <v>1775</v>
      </c>
      <c r="G25" s="1801"/>
      <c r="H25" s="308"/>
      <c r="I25"/>
    </row>
    <row r="26" spans="2:9" ht="30" customHeight="1" x14ac:dyDescent="0.2">
      <c r="B26" s="1839" t="s">
        <v>1864</v>
      </c>
      <c r="C26" s="1840"/>
      <c r="D26" s="1840"/>
      <c r="E26" s="1840"/>
      <c r="F26" s="1840"/>
      <c r="G26" s="1841"/>
    </row>
    <row r="29" spans="2:9" ht="24.95" customHeight="1" x14ac:dyDescent="0.2">
      <c r="B29" s="1805" t="s">
        <v>2230</v>
      </c>
      <c r="C29" s="1806"/>
    </row>
    <row r="30" spans="2:9" ht="61.5" customHeight="1" x14ac:dyDescent="0.2">
      <c r="B30" s="322" t="s">
        <v>587</v>
      </c>
      <c r="C30" s="228" t="s">
        <v>1865</v>
      </c>
      <c r="D30" s="1315" t="s">
        <v>1258</v>
      </c>
      <c r="E30" s="1315"/>
      <c r="F30" s="1315" t="s">
        <v>584</v>
      </c>
      <c r="G30" s="1315"/>
    </row>
    <row r="33" spans="2:9" x14ac:dyDescent="0.2">
      <c r="B33" s="300" t="s">
        <v>1776</v>
      </c>
    </row>
    <row r="34" spans="2:9" ht="42" customHeight="1" x14ac:dyDescent="0.25">
      <c r="B34" s="1928"/>
      <c r="C34" s="1929"/>
      <c r="D34" s="1930"/>
      <c r="E34" s="1931"/>
      <c r="F34" s="1931"/>
      <c r="G34" s="1932"/>
      <c r="H34" s="9"/>
      <c r="I34"/>
    </row>
  </sheetData>
  <mergeCells count="21">
    <mergeCell ref="B14:G14"/>
    <mergeCell ref="B16:D16"/>
    <mergeCell ref="D25:E25"/>
    <mergeCell ref="F25:G25"/>
    <mergeCell ref="B2:F2"/>
    <mergeCell ref="C9:D9"/>
    <mergeCell ref="F9:G9"/>
    <mergeCell ref="C10:D10"/>
    <mergeCell ref="F10:G10"/>
    <mergeCell ref="B3:C3"/>
    <mergeCell ref="B7:C7"/>
    <mergeCell ref="E7:F7"/>
    <mergeCell ref="B34:C34"/>
    <mergeCell ref="D34:G34"/>
    <mergeCell ref="B17:G17"/>
    <mergeCell ref="B26:G26"/>
    <mergeCell ref="D30:E30"/>
    <mergeCell ref="F30:G30"/>
    <mergeCell ref="B22:D22"/>
    <mergeCell ref="B24:C24"/>
    <mergeCell ref="B29:C29"/>
  </mergeCells>
  <hyperlinks>
    <hyperlink ref="B3" location="Inhaltsverzeichnis!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EEE8C-52F0-4FAB-BB23-D77ED262AED7}">
  <dimension ref="A1:M25"/>
  <sheetViews>
    <sheetView showGridLines="0" showRuler="0" zoomScaleSheetLayoutView="100" workbookViewId="0">
      <pane ySplit="4" topLeftCell="A5" activePane="bottomLeft" state="frozen"/>
      <selection pane="bottomLeft" activeCell="K8" sqref="K8"/>
    </sheetView>
  </sheetViews>
  <sheetFormatPr baseColWidth="10" defaultColWidth="9" defaultRowHeight="14.25" x14ac:dyDescent="0.2"/>
  <cols>
    <col min="1" max="1" width="2.85546875" style="31" customWidth="1"/>
    <col min="2" max="2" width="13.140625" style="31" customWidth="1"/>
    <col min="3" max="3" width="23.140625" style="31" customWidth="1"/>
    <col min="4" max="4" width="18.42578125" style="31" customWidth="1"/>
    <col min="5" max="5" width="17" style="31" customWidth="1"/>
    <col min="6" max="6" width="27.42578125" style="31" customWidth="1"/>
    <col min="7" max="7" width="18.7109375" style="31" customWidth="1"/>
    <col min="8" max="16384" width="9" style="31"/>
  </cols>
  <sheetData>
    <row r="1" spans="1:13" ht="9" customHeight="1" x14ac:dyDescent="0.2"/>
    <row r="2" spans="1:13" ht="46.5" customHeight="1" x14ac:dyDescent="0.25">
      <c r="B2" s="1933" t="s">
        <v>3052</v>
      </c>
      <c r="C2" s="1933"/>
      <c r="D2" s="1933"/>
      <c r="E2" s="1933"/>
      <c r="F2" s="154"/>
      <c r="G2" s="154"/>
      <c r="H2" s="45"/>
      <c r="I2"/>
    </row>
    <row r="3" spans="1:13" s="3" customFormat="1" ht="20.100000000000001" customHeight="1" x14ac:dyDescent="0.2">
      <c r="A3" s="4"/>
      <c r="B3" s="911" t="s">
        <v>1552</v>
      </c>
      <c r="C3" s="911"/>
      <c r="D3" s="301"/>
      <c r="E3" s="301"/>
      <c r="F3" s="301"/>
      <c r="G3" s="301"/>
      <c r="H3" s="38"/>
      <c r="I3" s="38"/>
      <c r="J3" s="38"/>
      <c r="K3" s="580"/>
      <c r="L3" s="580"/>
      <c r="M3" s="580"/>
    </row>
    <row r="4" spans="1:13" ht="11.25" customHeight="1" x14ac:dyDescent="0.2">
      <c r="A4" s="58"/>
    </row>
    <row r="6" spans="1:13" ht="35.1" customHeight="1" x14ac:dyDescent="0.2">
      <c r="B6" s="1825" t="s">
        <v>1790</v>
      </c>
      <c r="C6" s="1826"/>
      <c r="D6" s="1826"/>
      <c r="E6" s="1826"/>
      <c r="F6" s="1827"/>
    </row>
    <row r="7" spans="1:13" ht="18" x14ac:dyDescent="0.25">
      <c r="B7" s="230"/>
      <c r="C7" s="230"/>
      <c r="E7" s="230"/>
      <c r="F7" s="230"/>
      <c r="G7" s="230"/>
      <c r="H7" s="230"/>
    </row>
    <row r="8" spans="1:13" ht="24.95" customHeight="1" x14ac:dyDescent="0.25">
      <c r="B8" s="1819" t="s">
        <v>1791</v>
      </c>
      <c r="C8" s="1820"/>
      <c r="D8" s="230"/>
      <c r="E8" s="1819" t="s">
        <v>1792</v>
      </c>
      <c r="F8" s="1819"/>
      <c r="H8" s="4"/>
    </row>
    <row r="9" spans="1:13" ht="8.25" customHeight="1" x14ac:dyDescent="0.2">
      <c r="B9" s="296"/>
      <c r="C9" s="296"/>
      <c r="D9" s="296"/>
      <c r="E9" s="3"/>
      <c r="H9" s="3"/>
      <c r="J9" s="295"/>
      <c r="K9" s="295"/>
      <c r="L9" s="295"/>
      <c r="M9" s="295"/>
    </row>
    <row r="10" spans="1:13" ht="96.75" customHeight="1" x14ac:dyDescent="0.2">
      <c r="B10" s="595" t="s">
        <v>2221</v>
      </c>
      <c r="C10" s="1816" t="s">
        <v>3086</v>
      </c>
      <c r="D10" s="1818"/>
      <c r="E10" s="597" t="s">
        <v>2221</v>
      </c>
      <c r="F10" s="1828" t="s">
        <v>108</v>
      </c>
      <c r="G10" s="1815"/>
      <c r="H10" s="302"/>
      <c r="I10" s="303"/>
      <c r="J10" s="295"/>
      <c r="K10" s="295"/>
      <c r="L10" s="295"/>
      <c r="M10" s="295"/>
    </row>
    <row r="11" spans="1:13" ht="66.75" customHeight="1" x14ac:dyDescent="0.2">
      <c r="B11" s="596" t="s">
        <v>1778</v>
      </c>
      <c r="C11" s="1934" t="s">
        <v>3155</v>
      </c>
      <c r="D11" s="1935"/>
      <c r="E11" s="598" t="s">
        <v>1778</v>
      </c>
      <c r="F11" s="1829" t="s">
        <v>108</v>
      </c>
      <c r="G11" s="1817"/>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1779</v>
      </c>
    </row>
    <row r="15" spans="1:13" ht="24.95" customHeight="1" x14ac:dyDescent="0.2">
      <c r="B15" s="1809" t="s">
        <v>1764</v>
      </c>
      <c r="C15" s="1810"/>
      <c r="D15" s="1810"/>
      <c r="E15" s="1810"/>
      <c r="F15" s="1810"/>
      <c r="G15" s="1811"/>
      <c r="H15" s="309"/>
    </row>
    <row r="16" spans="1:13" ht="24.95" customHeight="1" x14ac:dyDescent="0.2">
      <c r="B16" s="1809" t="s">
        <v>2231</v>
      </c>
      <c r="C16" s="1810"/>
      <c r="D16" s="1810"/>
      <c r="E16" s="1810"/>
      <c r="F16" s="1811"/>
      <c r="G16" s="385" t="s">
        <v>570</v>
      </c>
      <c r="H16" s="27"/>
    </row>
    <row r="17" spans="2:9" ht="24.95" customHeight="1" x14ac:dyDescent="0.2">
      <c r="B17" s="1936" t="s">
        <v>3053</v>
      </c>
      <c r="C17" s="1937"/>
      <c r="D17" s="1937"/>
      <c r="E17" s="1938"/>
      <c r="F17" s="594"/>
      <c r="G17" s="312"/>
      <c r="H17" s="27"/>
    </row>
    <row r="18" spans="2:9" x14ac:dyDescent="0.2">
      <c r="B18" s="27"/>
      <c r="C18" s="27"/>
      <c r="D18" s="27"/>
      <c r="E18" s="27"/>
      <c r="F18" s="27"/>
      <c r="G18" s="27"/>
      <c r="H18" s="27"/>
    </row>
    <row r="19" spans="2:9" ht="27.75" customHeight="1" x14ac:dyDescent="0.25">
      <c r="B19" s="1834" t="s">
        <v>2447</v>
      </c>
      <c r="C19" s="1835"/>
      <c r="D19" s="1836"/>
      <c r="E19"/>
      <c r="F19" s="27"/>
      <c r="G19" s="27"/>
      <c r="H19" s="27"/>
    </row>
    <row r="20" spans="2:9" ht="24.95" customHeight="1" x14ac:dyDescent="0.2">
      <c r="B20" s="1797" t="s">
        <v>2435</v>
      </c>
      <c r="C20" s="1798"/>
      <c r="D20" s="1798"/>
      <c r="E20" s="1799"/>
      <c r="F20" s="27"/>
      <c r="G20" s="27"/>
      <c r="H20" s="27"/>
    </row>
    <row r="21" spans="2:9" x14ac:dyDescent="0.2">
      <c r="B21" s="27"/>
      <c r="C21" s="27"/>
      <c r="D21" s="27"/>
      <c r="E21" s="27"/>
      <c r="F21" s="27"/>
      <c r="G21" s="27"/>
      <c r="H21" s="27"/>
    </row>
    <row r="24" spans="2:9" x14ac:dyDescent="0.2">
      <c r="B24" s="300" t="s">
        <v>1776</v>
      </c>
    </row>
    <row r="25" spans="2:9" ht="66" customHeight="1" x14ac:dyDescent="0.25">
      <c r="B25" s="1789" t="s">
        <v>3116</v>
      </c>
      <c r="C25" s="1461"/>
      <c r="D25" s="1461" t="s">
        <v>3117</v>
      </c>
      <c r="E25" s="1462"/>
      <c r="F25" s="1462"/>
      <c r="G25" s="1796"/>
      <c r="H25" s="484"/>
      <c r="I25"/>
    </row>
  </sheetData>
  <sheetProtection algorithmName="SHA-512" hashValue="BIbg9lHEzQdnStlcjB1mRObAbS61eDhMFTO8yaWOAtCFfqFXjlJgR3kwqknsj2ETDJG8xBD15c9ZkRZnMrWp7g==" saltValue="/SEOnd3/npCHiFp4JHJ/yA==" spinCount="100000" sheet="1" objects="1" scenarios="1"/>
  <mergeCells count="16">
    <mergeCell ref="B20:E20"/>
    <mergeCell ref="B25:C25"/>
    <mergeCell ref="D25:G25"/>
    <mergeCell ref="C11:D11"/>
    <mergeCell ref="F11:G11"/>
    <mergeCell ref="B15:G15"/>
    <mergeCell ref="B16:F16"/>
    <mergeCell ref="B17:E17"/>
    <mergeCell ref="B19:D19"/>
    <mergeCell ref="C10:D10"/>
    <mergeCell ref="F10:G10"/>
    <mergeCell ref="B2:E2"/>
    <mergeCell ref="B3:C3"/>
    <mergeCell ref="B6:F6"/>
    <mergeCell ref="B8:C8"/>
    <mergeCell ref="E8:F8"/>
  </mergeCells>
  <hyperlinks>
    <hyperlink ref="B3" location="Inhaltsverzeichnis!A1" display="zurück zum Inhaltsverzeichnis" xr:uid="{D04E12FC-7546-4885-B734-F2352467EF62}"/>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8"/>
  <dimension ref="A1:M26"/>
  <sheetViews>
    <sheetView showGridLines="0" workbookViewId="0">
      <pane ySplit="3" topLeftCell="A4" activePane="bottomLeft" state="frozen"/>
      <selection pane="bottomLeft"/>
    </sheetView>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style="609" customWidth="1"/>
    <col min="9" max="9" width="11.42578125" style="609"/>
  </cols>
  <sheetData>
    <row r="1" spans="1:13" s="31" customFormat="1" ht="9" customHeight="1" x14ac:dyDescent="0.2">
      <c r="H1" s="607"/>
      <c r="I1" s="607"/>
    </row>
    <row r="2" spans="1:13" s="31" customFormat="1" ht="44.25" customHeight="1" x14ac:dyDescent="0.2">
      <c r="B2" s="887" t="s">
        <v>2247</v>
      </c>
      <c r="C2" s="887"/>
      <c r="D2" s="887"/>
      <c r="E2" s="887"/>
      <c r="F2" s="887"/>
      <c r="G2" s="887"/>
      <c r="H2" s="887"/>
      <c r="I2" s="154"/>
    </row>
    <row r="3" spans="1:13" s="3" customFormat="1" ht="20.100000000000001" customHeight="1" x14ac:dyDescent="0.2">
      <c r="A3" s="4"/>
      <c r="B3" s="911" t="s">
        <v>1552</v>
      </c>
      <c r="C3" s="911"/>
      <c r="D3" s="301"/>
      <c r="E3" s="301"/>
      <c r="F3" s="301"/>
      <c r="G3" s="301"/>
      <c r="H3" s="608"/>
      <c r="I3" s="608"/>
      <c r="J3" s="38"/>
      <c r="K3" s="580"/>
      <c r="L3" s="580"/>
      <c r="M3" s="580"/>
    </row>
    <row r="4" spans="1:13" s="31" customFormat="1" ht="11.25" customHeight="1" x14ac:dyDescent="0.2">
      <c r="A4" s="58"/>
      <c r="H4" s="607"/>
      <c r="I4" s="607"/>
    </row>
    <row r="5" spans="1:13" ht="22.5" customHeight="1" thickBot="1" x14ac:dyDescent="0.3">
      <c r="B5" s="1974" t="s">
        <v>1866</v>
      </c>
      <c r="C5" s="1974"/>
      <c r="D5" s="1974"/>
      <c r="E5" s="1974"/>
      <c r="F5" s="1974"/>
      <c r="G5" s="1974"/>
      <c r="H5" s="1974"/>
      <c r="I5" s="1974"/>
    </row>
    <row r="6" spans="1:13" ht="17.25" customHeight="1" x14ac:dyDescent="0.25">
      <c r="B6" s="606" t="s">
        <v>1869</v>
      </c>
      <c r="C6" s="534" t="s">
        <v>4</v>
      </c>
      <c r="D6" s="534" t="s">
        <v>64</v>
      </c>
      <c r="E6" s="535" t="s">
        <v>9</v>
      </c>
    </row>
    <row r="7" spans="1:13" ht="24" customHeight="1" x14ac:dyDescent="0.25">
      <c r="B7" s="536" t="s">
        <v>1867</v>
      </c>
      <c r="C7" s="385">
        <v>153</v>
      </c>
      <c r="D7" s="385">
        <v>255</v>
      </c>
      <c r="E7" s="537">
        <v>102</v>
      </c>
    </row>
    <row r="8" spans="1:13" ht="49.5" customHeight="1" x14ac:dyDescent="0.25">
      <c r="B8" s="538" t="s">
        <v>1868</v>
      </c>
      <c r="C8" s="385">
        <v>204</v>
      </c>
      <c r="D8" s="385">
        <v>255</v>
      </c>
      <c r="E8" s="537">
        <v>204</v>
      </c>
    </row>
    <row r="9" spans="1:13" ht="26.25" customHeight="1" x14ac:dyDescent="0.25">
      <c r="B9" s="539" t="s">
        <v>2246</v>
      </c>
      <c r="C9" s="385">
        <v>255</v>
      </c>
      <c r="D9" s="385">
        <v>255</v>
      </c>
      <c r="E9" s="537">
        <v>153</v>
      </c>
    </row>
    <row r="10" spans="1:13" ht="25.5" customHeight="1" x14ac:dyDescent="0.25">
      <c r="B10" s="540" t="s">
        <v>1875</v>
      </c>
      <c r="C10" s="385">
        <v>255</v>
      </c>
      <c r="D10" s="385">
        <v>124</v>
      </c>
      <c r="E10" s="537">
        <v>128</v>
      </c>
    </row>
    <row r="11" spans="1:13" ht="30" customHeight="1" thickBot="1" x14ac:dyDescent="0.3">
      <c r="B11" s="541" t="s">
        <v>1876</v>
      </c>
      <c r="C11" s="542">
        <v>255</v>
      </c>
      <c r="D11" s="542">
        <v>124</v>
      </c>
      <c r="E11" s="543">
        <v>128</v>
      </c>
    </row>
    <row r="13" spans="1:13" ht="15" customHeight="1" thickBot="1" x14ac:dyDescent="0.3">
      <c r="B13" s="1976"/>
      <c r="C13" s="1976"/>
      <c r="D13" s="1976"/>
      <c r="E13" s="1976"/>
      <c r="F13" s="1976"/>
      <c r="G13" s="1976"/>
      <c r="H13" s="1976"/>
      <c r="I13" s="1976"/>
    </row>
    <row r="14" spans="1:13" ht="30" customHeight="1" thickBot="1" x14ac:dyDescent="0.3">
      <c r="B14" s="1962" t="s">
        <v>1870</v>
      </c>
      <c r="C14" s="1963"/>
      <c r="D14" s="1970" t="s">
        <v>1871</v>
      </c>
      <c r="E14" s="1971"/>
      <c r="F14" s="1962" t="s">
        <v>1872</v>
      </c>
      <c r="G14" s="1963"/>
      <c r="H14" s="1962" t="s">
        <v>2245</v>
      </c>
      <c r="I14" s="1975"/>
      <c r="J14" s="1970" t="s">
        <v>1873</v>
      </c>
      <c r="K14" s="1971"/>
      <c r="L14" s="1962" t="s">
        <v>1874</v>
      </c>
      <c r="M14" s="1963"/>
    </row>
    <row r="15" spans="1:13" ht="50.25" customHeight="1" x14ac:dyDescent="0.25">
      <c r="B15" s="1941" t="s">
        <v>1877</v>
      </c>
      <c r="C15" s="1942"/>
      <c r="D15" s="1943" t="s">
        <v>1887</v>
      </c>
      <c r="E15" s="1943"/>
      <c r="F15" s="1943" t="s">
        <v>1889</v>
      </c>
      <c r="G15" s="1943"/>
      <c r="H15" s="1943" t="s">
        <v>1890</v>
      </c>
      <c r="I15" s="1943"/>
      <c r="J15" s="1944" t="s">
        <v>1891</v>
      </c>
      <c r="K15" s="1943"/>
      <c r="L15" s="1959" t="s">
        <v>3148</v>
      </c>
      <c r="M15" s="1959"/>
    </row>
    <row r="16" spans="1:13" ht="52.5" customHeight="1" x14ac:dyDescent="0.25">
      <c r="B16" s="1941" t="s">
        <v>1878</v>
      </c>
      <c r="C16" s="1942"/>
      <c r="D16" s="1943" t="s">
        <v>1888</v>
      </c>
      <c r="E16" s="1943"/>
      <c r="F16" s="1943" t="s">
        <v>1894</v>
      </c>
      <c r="G16" s="1943"/>
      <c r="H16" s="1943" t="s">
        <v>1893</v>
      </c>
      <c r="I16" s="1943"/>
      <c r="J16" s="1944" t="s">
        <v>1892</v>
      </c>
      <c r="K16" s="1943"/>
      <c r="L16" s="1959">
        <v>22</v>
      </c>
      <c r="M16" s="1959"/>
    </row>
    <row r="17" spans="2:13" ht="43.5" customHeight="1" x14ac:dyDescent="0.25">
      <c r="B17" s="1947" t="s">
        <v>1879</v>
      </c>
      <c r="C17" s="1763"/>
      <c r="D17" s="1943" t="s">
        <v>1887</v>
      </c>
      <c r="E17" s="1943"/>
      <c r="F17" s="1960" t="s">
        <v>108</v>
      </c>
      <c r="G17" s="1763"/>
      <c r="H17" s="1965" t="s">
        <v>1895</v>
      </c>
      <c r="I17" s="1965"/>
      <c r="J17" s="1961" t="s">
        <v>1896</v>
      </c>
      <c r="K17" s="1943"/>
      <c r="L17" s="1940" t="s">
        <v>3150</v>
      </c>
      <c r="M17" s="1940"/>
    </row>
    <row r="18" spans="2:13" ht="44.25" customHeight="1" x14ac:dyDescent="0.25">
      <c r="B18" s="1947" t="s">
        <v>1880</v>
      </c>
      <c r="C18" s="1763"/>
      <c r="D18" s="1943" t="s">
        <v>1887</v>
      </c>
      <c r="E18" s="1943"/>
      <c r="F18" s="1960" t="s">
        <v>108</v>
      </c>
      <c r="G18" s="1763"/>
      <c r="H18" s="1943" t="s">
        <v>1893</v>
      </c>
      <c r="I18" s="1943"/>
      <c r="J18" s="1944" t="s">
        <v>1897</v>
      </c>
      <c r="K18" s="1943"/>
      <c r="L18" s="1940">
        <v>18</v>
      </c>
      <c r="M18" s="1940"/>
    </row>
    <row r="19" spans="2:13" ht="69" customHeight="1" x14ac:dyDescent="0.25">
      <c r="B19" s="1972" t="s">
        <v>1881</v>
      </c>
      <c r="C19" s="1973"/>
      <c r="D19" s="1943" t="s">
        <v>1887</v>
      </c>
      <c r="E19" s="1943"/>
      <c r="F19" s="1960" t="s">
        <v>108</v>
      </c>
      <c r="G19" s="1763"/>
      <c r="H19" s="1965" t="s">
        <v>1907</v>
      </c>
      <c r="I19" s="1965"/>
      <c r="J19" s="1944" t="s">
        <v>1906</v>
      </c>
      <c r="K19" s="1943"/>
      <c r="L19" s="1949">
        <v>16</v>
      </c>
      <c r="M19" s="1964"/>
    </row>
    <row r="20" spans="2:13" ht="60.75" customHeight="1" x14ac:dyDescent="0.25">
      <c r="B20" s="1947" t="s">
        <v>1882</v>
      </c>
      <c r="C20" s="1947"/>
      <c r="D20" s="1943" t="s">
        <v>1887</v>
      </c>
      <c r="E20" s="1943"/>
      <c r="F20" s="1943" t="s">
        <v>1899</v>
      </c>
      <c r="G20" s="1943"/>
      <c r="H20" s="1948" t="s">
        <v>108</v>
      </c>
      <c r="I20" s="1947"/>
      <c r="J20" s="1944" t="s">
        <v>1905</v>
      </c>
      <c r="K20" s="1943"/>
      <c r="L20" s="1959" t="s">
        <v>3149</v>
      </c>
      <c r="M20" s="1959"/>
    </row>
    <row r="21" spans="2:13" ht="60.75" customHeight="1" x14ac:dyDescent="0.25">
      <c r="B21" s="1947" t="s">
        <v>1883</v>
      </c>
      <c r="C21" s="1947"/>
      <c r="D21" s="1943" t="s">
        <v>1887</v>
      </c>
      <c r="E21" s="1943"/>
      <c r="F21" s="1943" t="s">
        <v>1900</v>
      </c>
      <c r="G21" s="1943"/>
      <c r="H21" s="1948" t="s">
        <v>108</v>
      </c>
      <c r="I21" s="1947"/>
      <c r="J21" s="1944" t="s">
        <v>1904</v>
      </c>
      <c r="K21" s="1943"/>
      <c r="L21" s="1939" t="s">
        <v>2385</v>
      </c>
      <c r="M21" s="1940"/>
    </row>
    <row r="22" spans="2:13" ht="32.25" customHeight="1" x14ac:dyDescent="0.25">
      <c r="B22" s="1947" t="s">
        <v>1884</v>
      </c>
      <c r="C22" s="1763"/>
      <c r="D22" s="1960" t="s">
        <v>108</v>
      </c>
      <c r="E22" s="1763"/>
      <c r="F22" s="1960" t="s">
        <v>108</v>
      </c>
      <c r="G22" s="1763"/>
      <c r="H22" s="1965" t="s">
        <v>1901</v>
      </c>
      <c r="I22" s="1965"/>
      <c r="J22" s="1958" t="s">
        <v>1902</v>
      </c>
      <c r="K22" s="1958"/>
      <c r="L22" s="1959">
        <v>14</v>
      </c>
      <c r="M22" s="1959"/>
    </row>
    <row r="23" spans="2:13" ht="30" customHeight="1" x14ac:dyDescent="0.25">
      <c r="B23" s="1949" t="s">
        <v>1885</v>
      </c>
      <c r="C23" s="1950"/>
      <c r="D23" s="1951" t="s">
        <v>1898</v>
      </c>
      <c r="E23" s="1951"/>
      <c r="F23" s="1952" t="s">
        <v>108</v>
      </c>
      <c r="G23" s="1953"/>
      <c r="H23" s="1954" t="s">
        <v>108</v>
      </c>
      <c r="I23" s="1955"/>
      <c r="J23" s="1956" t="s">
        <v>1903</v>
      </c>
      <c r="K23" s="1957"/>
      <c r="L23" s="1968"/>
      <c r="M23" s="1969"/>
    </row>
    <row r="24" spans="2:13" ht="33" customHeight="1" x14ac:dyDescent="0.25">
      <c r="B24" s="1947" t="s">
        <v>1886</v>
      </c>
      <c r="C24" s="1763"/>
      <c r="D24" s="1960" t="s">
        <v>108</v>
      </c>
      <c r="E24" s="1763"/>
      <c r="F24" s="1960" t="s">
        <v>108</v>
      </c>
      <c r="G24" s="1763"/>
      <c r="H24" s="1948" t="s">
        <v>108</v>
      </c>
      <c r="I24" s="1947"/>
      <c r="J24" s="1966" t="s">
        <v>108</v>
      </c>
      <c r="K24" s="1967"/>
      <c r="L24" s="1939" t="s">
        <v>2385</v>
      </c>
      <c r="M24" s="1940"/>
    </row>
    <row r="25" spans="2:13" ht="33" customHeight="1" x14ac:dyDescent="0.25">
      <c r="B25" s="1947" t="s">
        <v>2317</v>
      </c>
      <c r="C25" s="1763"/>
      <c r="D25" s="1943" t="s">
        <v>1887</v>
      </c>
      <c r="E25" s="1943"/>
      <c r="F25" s="1943" t="s">
        <v>2315</v>
      </c>
      <c r="G25" s="1943"/>
      <c r="H25" s="1948" t="s">
        <v>108</v>
      </c>
      <c r="I25" s="1947"/>
      <c r="J25" s="1944" t="s">
        <v>2316</v>
      </c>
      <c r="K25" s="1943"/>
      <c r="L25" s="1945" t="s">
        <v>3147</v>
      </c>
      <c r="M25" s="1946"/>
    </row>
    <row r="26" spans="2:13" ht="50.25" customHeight="1" x14ac:dyDescent="0.25">
      <c r="B26" s="1941" t="s">
        <v>2318</v>
      </c>
      <c r="C26" s="1942"/>
      <c r="D26" s="1943" t="s">
        <v>1887</v>
      </c>
      <c r="E26" s="1943"/>
      <c r="F26" s="1943" t="s">
        <v>2319</v>
      </c>
      <c r="G26" s="1943"/>
      <c r="H26" s="1943" t="s">
        <v>1890</v>
      </c>
      <c r="I26" s="1943"/>
      <c r="J26" s="1944" t="s">
        <v>2320</v>
      </c>
      <c r="K26" s="1943"/>
      <c r="L26" s="1939" t="s">
        <v>2385</v>
      </c>
      <c r="M26" s="1940"/>
    </row>
  </sheetData>
  <sheetProtection algorithmName="SHA-512" hashValue="KMBn91xX1Xdmjzs+RAuG6eXOrsNRTD7RV2q6k+VML5SiMWekC1TDjjr/l6DvbrTjWj8Y2N6EWkFyrt+vNuF9XA==" saltValue="/ZKCr9o4CmZnwW4bkDKNaA==" spinCount="100000" sheet="1" objects="1" scenarios="1"/>
  <mergeCells count="82">
    <mergeCell ref="B2:H2"/>
    <mergeCell ref="B16:C16"/>
    <mergeCell ref="F16:G16"/>
    <mergeCell ref="H16:I16"/>
    <mergeCell ref="D14:E14"/>
    <mergeCell ref="D15:E15"/>
    <mergeCell ref="D16:E16"/>
    <mergeCell ref="B5:I5"/>
    <mergeCell ref="H14:I14"/>
    <mergeCell ref="B13:I13"/>
    <mergeCell ref="B14:C14"/>
    <mergeCell ref="B15:C15"/>
    <mergeCell ref="F14:G14"/>
    <mergeCell ref="B3:C3"/>
    <mergeCell ref="J14:K14"/>
    <mergeCell ref="J15:K15"/>
    <mergeCell ref="B18:C18"/>
    <mergeCell ref="B17:C17"/>
    <mergeCell ref="B19:C19"/>
    <mergeCell ref="H15:I15"/>
    <mergeCell ref="H17:I17"/>
    <mergeCell ref="F15:G15"/>
    <mergeCell ref="D17:E17"/>
    <mergeCell ref="D18:E18"/>
    <mergeCell ref="D19:E19"/>
    <mergeCell ref="F17:G17"/>
    <mergeCell ref="F19:G19"/>
    <mergeCell ref="L24:M24"/>
    <mergeCell ref="F18:G18"/>
    <mergeCell ref="H18:I18"/>
    <mergeCell ref="J18:K18"/>
    <mergeCell ref="J20:K20"/>
    <mergeCell ref="J24:K24"/>
    <mergeCell ref="J21:K21"/>
    <mergeCell ref="H24:I24"/>
    <mergeCell ref="L23:M23"/>
    <mergeCell ref="H20:I20"/>
    <mergeCell ref="H19:I19"/>
    <mergeCell ref="J19:K19"/>
    <mergeCell ref="L14:M14"/>
    <mergeCell ref="L15:M15"/>
    <mergeCell ref="L17:M17"/>
    <mergeCell ref="F24:G24"/>
    <mergeCell ref="B24:C24"/>
    <mergeCell ref="L18:M18"/>
    <mergeCell ref="D24:E24"/>
    <mergeCell ref="H21:I21"/>
    <mergeCell ref="L22:M22"/>
    <mergeCell ref="L20:M20"/>
    <mergeCell ref="L19:M19"/>
    <mergeCell ref="F21:G21"/>
    <mergeCell ref="H22:I22"/>
    <mergeCell ref="D20:E20"/>
    <mergeCell ref="D22:E22"/>
    <mergeCell ref="B21:C21"/>
    <mergeCell ref="D21:E21"/>
    <mergeCell ref="F20:G20"/>
    <mergeCell ref="J22:K22"/>
    <mergeCell ref="B20:C20"/>
    <mergeCell ref="L16:M16"/>
    <mergeCell ref="L21:M21"/>
    <mergeCell ref="F22:G22"/>
    <mergeCell ref="J17:K17"/>
    <mergeCell ref="B22:C22"/>
    <mergeCell ref="J16:K16"/>
    <mergeCell ref="B23:C23"/>
    <mergeCell ref="D23:E23"/>
    <mergeCell ref="F23:G23"/>
    <mergeCell ref="H23:I23"/>
    <mergeCell ref="J23:K23"/>
    <mergeCell ref="L25:M25"/>
    <mergeCell ref="B25:C25"/>
    <mergeCell ref="D25:E25"/>
    <mergeCell ref="F25:G25"/>
    <mergeCell ref="H25:I25"/>
    <mergeCell ref="J25:K25"/>
    <mergeCell ref="L26:M26"/>
    <mergeCell ref="B26:C26"/>
    <mergeCell ref="D26:E26"/>
    <mergeCell ref="F26:G26"/>
    <mergeCell ref="H26:I26"/>
    <mergeCell ref="J26:K26"/>
  </mergeCells>
  <hyperlinks>
    <hyperlink ref="B3" location="Inhaltsverzeichnis!A1" display="zurück zum Inhaltsverzeichnis" xr:uid="{00000000-0004-0000-2500-000000000000}"/>
  </hyperlinks>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9"/>
  <dimension ref="A1:M76"/>
  <sheetViews>
    <sheetView showGridLines="0" workbookViewId="0">
      <pane ySplit="5" topLeftCell="A6" activePane="bottomLeft" state="frozen"/>
      <selection pane="bottomLeft" activeCell="I3" sqref="I3"/>
    </sheetView>
  </sheetViews>
  <sheetFormatPr baseColWidth="10" defaultColWidth="11.42578125" defaultRowHeight="15" x14ac:dyDescent="0.25"/>
  <cols>
    <col min="1" max="1" width="4.140625" customWidth="1"/>
    <col min="2" max="2" width="5.140625" customWidth="1"/>
    <col min="3" max="3" width="5.7109375" customWidth="1"/>
    <col min="4" max="4" width="5.85546875" customWidth="1"/>
    <col min="5" max="5" width="31.7109375" customWidth="1"/>
    <col min="6" max="6" width="26" customWidth="1"/>
    <col min="7" max="7" width="31.42578125" customWidth="1"/>
  </cols>
  <sheetData>
    <row r="1" spans="1:13" ht="3.75" customHeight="1" x14ac:dyDescent="0.25"/>
    <row r="2" spans="1:13" ht="48" customHeight="1" x14ac:dyDescent="0.25">
      <c r="B2" s="887" t="s">
        <v>1917</v>
      </c>
      <c r="C2" s="887"/>
      <c r="D2" s="887"/>
      <c r="E2" s="887"/>
      <c r="F2" s="887"/>
      <c r="G2" s="887"/>
      <c r="H2" s="45"/>
    </row>
    <row r="3" spans="1:13" s="3" customFormat="1" ht="20.100000000000001" customHeight="1" thickBot="1" x14ac:dyDescent="0.25">
      <c r="A3" s="4"/>
      <c r="B3" s="1985" t="s">
        <v>1552</v>
      </c>
      <c r="C3" s="1985"/>
      <c r="D3" s="1985"/>
      <c r="E3" s="1985"/>
      <c r="F3" s="301"/>
      <c r="G3" s="301"/>
      <c r="H3" s="38"/>
      <c r="I3" s="38"/>
      <c r="J3" s="38"/>
      <c r="K3" s="580"/>
      <c r="L3" s="580"/>
      <c r="M3" s="580"/>
    </row>
    <row r="4" spans="1:13" ht="33" customHeight="1" thickBot="1" x14ac:dyDescent="0.3">
      <c r="B4" s="1738" t="s">
        <v>1702</v>
      </c>
      <c r="C4" s="1739"/>
      <c r="D4" s="1739"/>
      <c r="E4" s="1734" t="s">
        <v>2248</v>
      </c>
      <c r="F4" s="1734" t="s">
        <v>1698</v>
      </c>
      <c r="G4" s="1734" t="s">
        <v>1699</v>
      </c>
      <c r="H4" s="45"/>
    </row>
    <row r="5" spans="1:13" ht="30" customHeight="1" x14ac:dyDescent="0.25">
      <c r="B5" s="271" t="s">
        <v>523</v>
      </c>
      <c r="C5" s="271" t="s">
        <v>524</v>
      </c>
      <c r="D5" s="271" t="s">
        <v>525</v>
      </c>
      <c r="E5" s="1735"/>
      <c r="F5" s="1735"/>
      <c r="G5" s="1735"/>
      <c r="H5" s="45"/>
    </row>
    <row r="6" spans="1:13" ht="49.5" customHeight="1" thickBot="1" x14ac:dyDescent="0.3">
      <c r="A6" s="294"/>
      <c r="B6" s="1986" t="s">
        <v>1916</v>
      </c>
      <c r="C6" s="1986"/>
      <c r="D6" s="1986"/>
      <c r="E6" s="1986"/>
      <c r="F6" s="1986"/>
      <c r="G6" s="1986"/>
      <c r="H6" s="45"/>
    </row>
    <row r="7" spans="1:13" ht="30" customHeight="1" thickBot="1" x14ac:dyDescent="0.3">
      <c r="A7" s="219"/>
      <c r="B7" s="1982" t="s">
        <v>1910</v>
      </c>
      <c r="C7" s="1652"/>
      <c r="D7" s="1652"/>
      <c r="E7" s="1652"/>
      <c r="F7" s="1652"/>
      <c r="G7" s="1652"/>
    </row>
    <row r="8" spans="1:13" ht="36" customHeight="1" x14ac:dyDescent="0.25">
      <c r="A8" s="280"/>
      <c r="B8" s="281" t="s">
        <v>23</v>
      </c>
      <c r="C8" s="277" t="s">
        <v>23</v>
      </c>
      <c r="D8" s="277" t="s">
        <v>23</v>
      </c>
      <c r="E8" s="453" t="s">
        <v>1093</v>
      </c>
      <c r="F8" s="454" t="s">
        <v>2113</v>
      </c>
      <c r="G8" s="455" t="s">
        <v>38</v>
      </c>
    </row>
    <row r="9" spans="1:13" ht="36" customHeight="1" x14ac:dyDescent="0.25">
      <c r="A9" s="280"/>
      <c r="B9" s="284" t="s">
        <v>23</v>
      </c>
      <c r="C9" s="283" t="s">
        <v>23</v>
      </c>
      <c r="D9" s="283" t="s">
        <v>23</v>
      </c>
      <c r="E9" s="322" t="s">
        <v>1136</v>
      </c>
      <c r="F9" s="456" t="s">
        <v>1265</v>
      </c>
      <c r="G9" s="457" t="s">
        <v>1246</v>
      </c>
    </row>
    <row r="10" spans="1:13" ht="36" customHeight="1" x14ac:dyDescent="0.25">
      <c r="A10" s="280"/>
      <c r="B10" s="284" t="s">
        <v>23</v>
      </c>
      <c r="C10" s="283" t="s">
        <v>23</v>
      </c>
      <c r="D10" s="283" t="s">
        <v>23</v>
      </c>
      <c r="E10" s="287" t="s">
        <v>215</v>
      </c>
      <c r="F10" s="465" t="s">
        <v>1248</v>
      </c>
      <c r="G10" s="293" t="s">
        <v>1248</v>
      </c>
    </row>
    <row r="11" spans="1:13" ht="36" customHeight="1" x14ac:dyDescent="0.25">
      <c r="A11" s="280"/>
      <c r="B11" s="284" t="s">
        <v>23</v>
      </c>
      <c r="C11" s="283" t="s">
        <v>23</v>
      </c>
      <c r="D11" s="283" t="s">
        <v>23</v>
      </c>
      <c r="E11" s="287" t="s">
        <v>219</v>
      </c>
      <c r="F11" s="456" t="s">
        <v>1248</v>
      </c>
      <c r="G11" s="293" t="s">
        <v>1248</v>
      </c>
    </row>
    <row r="12" spans="1:13" ht="36" customHeight="1" x14ac:dyDescent="0.25">
      <c r="A12" s="280"/>
      <c r="B12" s="284" t="s">
        <v>23</v>
      </c>
      <c r="C12" s="283" t="s">
        <v>23</v>
      </c>
      <c r="D12" s="283" t="s">
        <v>23</v>
      </c>
      <c r="E12" s="287" t="s">
        <v>221</v>
      </c>
      <c r="F12" s="465" t="s">
        <v>1251</v>
      </c>
      <c r="G12" s="293" t="s">
        <v>1259</v>
      </c>
    </row>
    <row r="13" spans="1:13" ht="36" customHeight="1" x14ac:dyDescent="0.25">
      <c r="A13" s="280"/>
      <c r="B13" s="284" t="s">
        <v>23</v>
      </c>
      <c r="C13" s="283" t="s">
        <v>23</v>
      </c>
      <c r="D13" s="283" t="s">
        <v>23</v>
      </c>
      <c r="E13" s="287" t="s">
        <v>217</v>
      </c>
      <c r="F13" s="465" t="s">
        <v>551</v>
      </c>
      <c r="G13" s="293" t="s">
        <v>551</v>
      </c>
    </row>
    <row r="14" spans="1:13" ht="36" customHeight="1" x14ac:dyDescent="0.25">
      <c r="A14" s="280"/>
      <c r="B14" s="284" t="s">
        <v>23</v>
      </c>
      <c r="C14" s="283" t="s">
        <v>23</v>
      </c>
      <c r="D14" s="283" t="s">
        <v>23</v>
      </c>
      <c r="E14" s="287" t="s">
        <v>224</v>
      </c>
      <c r="F14" s="456" t="s">
        <v>406</v>
      </c>
      <c r="G14" s="293" t="s">
        <v>406</v>
      </c>
    </row>
    <row r="15" spans="1:13" ht="36" customHeight="1" x14ac:dyDescent="0.25">
      <c r="A15" s="280"/>
      <c r="B15" s="284" t="s">
        <v>23</v>
      </c>
      <c r="C15" s="283" t="s">
        <v>23</v>
      </c>
      <c r="D15" s="283" t="s">
        <v>23</v>
      </c>
      <c r="E15" s="552" t="s">
        <v>225</v>
      </c>
      <c r="F15" s="405" t="s">
        <v>549</v>
      </c>
      <c r="G15" s="553" t="s">
        <v>549</v>
      </c>
    </row>
    <row r="16" spans="1:13" ht="34.5" thickBot="1" x14ac:dyDescent="0.3">
      <c r="A16" s="280"/>
      <c r="B16" s="282" t="s">
        <v>23</v>
      </c>
      <c r="C16" s="278" t="s">
        <v>23</v>
      </c>
      <c r="D16" s="278" t="s">
        <v>23</v>
      </c>
      <c r="E16" s="450" t="s">
        <v>1190</v>
      </c>
      <c r="F16" s="472" t="s">
        <v>1909</v>
      </c>
      <c r="G16" s="458" t="s">
        <v>38</v>
      </c>
    </row>
    <row r="17" spans="1:7" ht="24" customHeight="1" thickBot="1" x14ac:dyDescent="0.3">
      <c r="A17" s="219"/>
      <c r="B17" s="1982" t="s">
        <v>1911</v>
      </c>
      <c r="C17" s="1652"/>
      <c r="D17" s="1652"/>
      <c r="E17" s="1652"/>
      <c r="F17" s="1652"/>
      <c r="G17" s="1652"/>
    </row>
    <row r="18" spans="1:7" ht="75.75" customHeight="1" x14ac:dyDescent="0.25">
      <c r="A18" s="280"/>
      <c r="B18" s="281" t="s">
        <v>23</v>
      </c>
      <c r="C18" s="277" t="s">
        <v>23</v>
      </c>
      <c r="D18" s="277" t="s">
        <v>23</v>
      </c>
      <c r="E18" s="446" t="s">
        <v>229</v>
      </c>
      <c r="F18" s="454" t="s">
        <v>2249</v>
      </c>
      <c r="G18" s="466" t="s">
        <v>38</v>
      </c>
    </row>
    <row r="19" spans="1:7" ht="36" customHeight="1" x14ac:dyDescent="0.25">
      <c r="A19" s="280"/>
      <c r="B19" s="284" t="s">
        <v>23</v>
      </c>
      <c r="C19" s="283" t="s">
        <v>23</v>
      </c>
      <c r="D19" s="283" t="s">
        <v>23</v>
      </c>
      <c r="E19" s="287" t="s">
        <v>409</v>
      </c>
      <c r="F19" s="187" t="s">
        <v>1341</v>
      </c>
      <c r="G19" s="193" t="s">
        <v>1246</v>
      </c>
    </row>
    <row r="20" spans="1:7" ht="36" customHeight="1" x14ac:dyDescent="0.25">
      <c r="A20" s="280"/>
      <c r="B20" s="284" t="s">
        <v>23</v>
      </c>
      <c r="C20" s="283" t="s">
        <v>23</v>
      </c>
      <c r="D20" s="283" t="s">
        <v>23</v>
      </c>
      <c r="E20" s="287" t="s">
        <v>215</v>
      </c>
      <c r="F20" s="200" t="s">
        <v>412</v>
      </c>
      <c r="G20" s="464" t="s">
        <v>1248</v>
      </c>
    </row>
    <row r="21" spans="1:7" ht="18.75" customHeight="1" x14ac:dyDescent="0.25">
      <c r="A21" s="280"/>
      <c r="B21" s="1977"/>
      <c r="C21" s="1978"/>
      <c r="D21" s="1979"/>
      <c r="E21" s="287"/>
      <c r="F21" s="1987" t="s">
        <v>1692</v>
      </c>
      <c r="G21" s="1988"/>
    </row>
    <row r="22" spans="1:7" ht="36" customHeight="1" x14ac:dyDescent="0.25">
      <c r="A22" s="280"/>
      <c r="B22" s="284" t="s">
        <v>23</v>
      </c>
      <c r="C22" s="283" t="s">
        <v>23</v>
      </c>
      <c r="D22" s="283" t="s">
        <v>23</v>
      </c>
      <c r="E22" s="287" t="s">
        <v>219</v>
      </c>
      <c r="F22" s="200" t="s">
        <v>412</v>
      </c>
      <c r="G22" s="464" t="s">
        <v>1248</v>
      </c>
    </row>
    <row r="23" spans="1:7" ht="21" customHeight="1" x14ac:dyDescent="0.25">
      <c r="A23" s="280"/>
      <c r="B23" s="1977"/>
      <c r="C23" s="1978"/>
      <c r="D23" s="1979"/>
      <c r="E23" s="287"/>
      <c r="F23" s="1987" t="s">
        <v>1692</v>
      </c>
      <c r="G23" s="1988"/>
    </row>
    <row r="24" spans="1:7" ht="36" customHeight="1" x14ac:dyDescent="0.25">
      <c r="A24" s="280"/>
      <c r="B24" s="284" t="s">
        <v>23</v>
      </c>
      <c r="C24" s="283" t="s">
        <v>23</v>
      </c>
      <c r="D24" s="283" t="s">
        <v>23</v>
      </c>
      <c r="E24" s="287" t="s">
        <v>221</v>
      </c>
      <c r="F24" s="200" t="s">
        <v>1353</v>
      </c>
      <c r="G24" s="464" t="s">
        <v>1259</v>
      </c>
    </row>
    <row r="25" spans="1:7" ht="18" customHeight="1" x14ac:dyDescent="0.25">
      <c r="A25" s="280"/>
      <c r="B25" s="1977"/>
      <c r="C25" s="1978"/>
      <c r="D25" s="1979"/>
      <c r="E25" s="287"/>
      <c r="F25" s="1987" t="s">
        <v>1692</v>
      </c>
      <c r="G25" s="1988"/>
    </row>
    <row r="26" spans="1:7" ht="36" customHeight="1" x14ac:dyDescent="0.25">
      <c r="A26" s="280"/>
      <c r="B26" s="284" t="s">
        <v>23</v>
      </c>
      <c r="C26" s="283" t="s">
        <v>23</v>
      </c>
      <c r="D26" s="283" t="s">
        <v>23</v>
      </c>
      <c r="E26" s="287" t="s">
        <v>217</v>
      </c>
      <c r="F26" s="200" t="s">
        <v>1354</v>
      </c>
      <c r="G26" s="464" t="s">
        <v>551</v>
      </c>
    </row>
    <row r="27" spans="1:7" ht="18.75" customHeight="1" x14ac:dyDescent="0.25">
      <c r="A27" s="280"/>
      <c r="B27" s="1977"/>
      <c r="C27" s="1978"/>
      <c r="D27" s="1979"/>
      <c r="E27" s="287"/>
      <c r="F27" s="1987" t="s">
        <v>1692</v>
      </c>
      <c r="G27" s="1988"/>
    </row>
    <row r="28" spans="1:7" ht="36" customHeight="1" x14ac:dyDescent="0.25">
      <c r="A28" s="280"/>
      <c r="B28" s="284" t="s">
        <v>23</v>
      </c>
      <c r="C28" s="283" t="s">
        <v>23</v>
      </c>
      <c r="D28" s="283" t="s">
        <v>23</v>
      </c>
      <c r="E28" s="287" t="s">
        <v>224</v>
      </c>
      <c r="F28" s="187" t="s">
        <v>584</v>
      </c>
      <c r="G28" s="464" t="s">
        <v>406</v>
      </c>
    </row>
    <row r="29" spans="1:7" ht="36" customHeight="1" x14ac:dyDescent="0.25">
      <c r="A29" s="280"/>
      <c r="B29" s="291" t="s">
        <v>23</v>
      </c>
      <c r="C29" s="292" t="s">
        <v>23</v>
      </c>
      <c r="D29" s="292" t="s">
        <v>23</v>
      </c>
      <c r="E29" s="349" t="s">
        <v>225</v>
      </c>
      <c r="F29" s="404" t="s">
        <v>549</v>
      </c>
      <c r="G29" s="467" t="s">
        <v>549</v>
      </c>
    </row>
    <row r="30" spans="1:7" ht="36" customHeight="1" thickBot="1" x14ac:dyDescent="0.3">
      <c r="A30" s="280"/>
      <c r="B30" s="282" t="s">
        <v>23</v>
      </c>
      <c r="C30" s="278" t="s">
        <v>23</v>
      </c>
      <c r="D30" s="278" t="s">
        <v>23</v>
      </c>
      <c r="E30" s="450" t="s">
        <v>1190</v>
      </c>
      <c r="F30" s="275" t="s">
        <v>2114</v>
      </c>
      <c r="G30" s="468" t="s">
        <v>38</v>
      </c>
    </row>
    <row r="31" spans="1:7" ht="24" customHeight="1" thickBot="1" x14ac:dyDescent="0.3">
      <c r="A31" s="219"/>
      <c r="B31" s="1983" t="s">
        <v>1912</v>
      </c>
      <c r="C31" s="1984"/>
      <c r="D31" s="1984"/>
      <c r="E31" s="1984"/>
      <c r="F31" s="1984"/>
      <c r="G31" s="1984"/>
    </row>
    <row r="32" spans="1:7" ht="87" customHeight="1" x14ac:dyDescent="0.25">
      <c r="A32" s="280"/>
      <c r="B32" s="281" t="s">
        <v>23</v>
      </c>
      <c r="C32" s="277" t="s">
        <v>23</v>
      </c>
      <c r="D32" s="277" t="s">
        <v>23</v>
      </c>
      <c r="E32" s="446" t="s">
        <v>229</v>
      </c>
      <c r="F32" s="454" t="s">
        <v>2250</v>
      </c>
      <c r="G32" s="466" t="s">
        <v>38</v>
      </c>
    </row>
    <row r="33" spans="1:7" ht="36" customHeight="1" x14ac:dyDescent="0.25">
      <c r="A33" s="280"/>
      <c r="B33" s="284" t="s">
        <v>23</v>
      </c>
      <c r="C33" s="283" t="s">
        <v>23</v>
      </c>
      <c r="D33" s="283" t="s">
        <v>23</v>
      </c>
      <c r="E33" s="287" t="s">
        <v>409</v>
      </c>
      <c r="F33" s="456" t="s">
        <v>1246</v>
      </c>
      <c r="G33" s="193" t="s">
        <v>1246</v>
      </c>
    </row>
    <row r="34" spans="1:7" ht="36" customHeight="1" x14ac:dyDescent="0.25">
      <c r="A34" s="280"/>
      <c r="B34" s="284" t="s">
        <v>23</v>
      </c>
      <c r="C34" s="283" t="s">
        <v>23</v>
      </c>
      <c r="D34" s="283" t="s">
        <v>23</v>
      </c>
      <c r="E34" s="287" t="s">
        <v>215</v>
      </c>
      <c r="F34" s="465" t="s">
        <v>1248</v>
      </c>
      <c r="G34" s="550" t="s">
        <v>1248</v>
      </c>
    </row>
    <row r="35" spans="1:7" ht="36" customHeight="1" x14ac:dyDescent="0.25">
      <c r="A35" s="280"/>
      <c r="B35" s="284" t="s">
        <v>23</v>
      </c>
      <c r="C35" s="283" t="s">
        <v>23</v>
      </c>
      <c r="D35" s="283" t="s">
        <v>23</v>
      </c>
      <c r="E35" s="287" t="s">
        <v>219</v>
      </c>
      <c r="F35" s="322" t="s">
        <v>1248</v>
      </c>
      <c r="G35" s="550" t="s">
        <v>1248</v>
      </c>
    </row>
    <row r="36" spans="1:7" ht="36" customHeight="1" x14ac:dyDescent="0.25">
      <c r="A36" s="280"/>
      <c r="B36" s="284" t="s">
        <v>23</v>
      </c>
      <c r="C36" s="283" t="s">
        <v>23</v>
      </c>
      <c r="D36" s="283" t="s">
        <v>23</v>
      </c>
      <c r="E36" s="287" t="s">
        <v>221</v>
      </c>
      <c r="F36" s="322" t="s">
        <v>1259</v>
      </c>
      <c r="G36" s="550" t="s">
        <v>1259</v>
      </c>
    </row>
    <row r="37" spans="1:7" ht="36" customHeight="1" x14ac:dyDescent="0.25">
      <c r="A37" s="280"/>
      <c r="B37" s="284" t="s">
        <v>23</v>
      </c>
      <c r="C37" s="283" t="s">
        <v>23</v>
      </c>
      <c r="D37" s="283" t="s">
        <v>23</v>
      </c>
      <c r="E37" s="287" t="s">
        <v>217</v>
      </c>
      <c r="F37" s="322" t="s">
        <v>551</v>
      </c>
      <c r="G37" s="550" t="s">
        <v>551</v>
      </c>
    </row>
    <row r="38" spans="1:7" ht="36" customHeight="1" x14ac:dyDescent="0.25">
      <c r="A38" s="280"/>
      <c r="B38" s="284" t="s">
        <v>23</v>
      </c>
      <c r="C38" s="283" t="s">
        <v>23</v>
      </c>
      <c r="D38" s="283" t="s">
        <v>23</v>
      </c>
      <c r="E38" s="287" t="s">
        <v>224</v>
      </c>
      <c r="F38" s="322" t="s">
        <v>406</v>
      </c>
      <c r="G38" s="550" t="s">
        <v>406</v>
      </c>
    </row>
    <row r="39" spans="1:7" ht="36" customHeight="1" thickBot="1" x14ac:dyDescent="0.3">
      <c r="A39" s="280"/>
      <c r="B39" s="282" t="s">
        <v>23</v>
      </c>
      <c r="C39" s="278" t="s">
        <v>23</v>
      </c>
      <c r="D39" s="278" t="s">
        <v>23</v>
      </c>
      <c r="E39" s="450" t="s">
        <v>225</v>
      </c>
      <c r="F39" s="276" t="s">
        <v>549</v>
      </c>
      <c r="G39" s="551" t="s">
        <v>549</v>
      </c>
    </row>
    <row r="40" spans="1:7" ht="24" customHeight="1" thickBot="1" x14ac:dyDescent="0.3">
      <c r="A40" s="219"/>
      <c r="B40" s="1982" t="s">
        <v>1913</v>
      </c>
      <c r="C40" s="1652"/>
      <c r="D40" s="1652"/>
      <c r="E40" s="1652"/>
      <c r="F40" s="1652"/>
      <c r="G40" s="1652"/>
    </row>
    <row r="41" spans="1:7" ht="63.75" customHeight="1" x14ac:dyDescent="0.25">
      <c r="A41" s="280"/>
      <c r="B41" s="281" t="s">
        <v>23</v>
      </c>
      <c r="C41" s="277" t="s">
        <v>23</v>
      </c>
      <c r="D41" s="277" t="s">
        <v>23</v>
      </c>
      <c r="E41" s="446" t="s">
        <v>229</v>
      </c>
      <c r="F41" s="454" t="s">
        <v>2251</v>
      </c>
      <c r="G41" s="466" t="s">
        <v>38</v>
      </c>
    </row>
    <row r="42" spans="1:7" ht="36" customHeight="1" x14ac:dyDescent="0.25">
      <c r="A42" s="280"/>
      <c r="B42" s="284" t="s">
        <v>23</v>
      </c>
      <c r="C42" s="283" t="s">
        <v>23</v>
      </c>
      <c r="D42" s="283" t="s">
        <v>23</v>
      </c>
      <c r="E42" s="287" t="s">
        <v>409</v>
      </c>
      <c r="F42" s="187" t="s">
        <v>1341</v>
      </c>
      <c r="G42" s="193" t="s">
        <v>1246</v>
      </c>
    </row>
    <row r="43" spans="1:7" ht="36" customHeight="1" x14ac:dyDescent="0.25">
      <c r="A43" s="280"/>
      <c r="B43" s="284" t="s">
        <v>23</v>
      </c>
      <c r="C43" s="283" t="s">
        <v>23</v>
      </c>
      <c r="D43" s="283" t="s">
        <v>23</v>
      </c>
      <c r="E43" s="287" t="s">
        <v>215</v>
      </c>
      <c r="F43" s="465" t="s">
        <v>1399</v>
      </c>
      <c r="G43" s="464" t="s">
        <v>1248</v>
      </c>
    </row>
    <row r="44" spans="1:7" ht="22.5" customHeight="1" x14ac:dyDescent="0.25">
      <c r="A44" s="280"/>
      <c r="B44" s="1977"/>
      <c r="C44" s="1978"/>
      <c r="D44" s="1979"/>
      <c r="E44" s="287"/>
      <c r="F44" s="1987" t="s">
        <v>1908</v>
      </c>
      <c r="G44" s="1988"/>
    </row>
    <row r="45" spans="1:7" ht="36" customHeight="1" x14ac:dyDescent="0.25">
      <c r="A45" s="280"/>
      <c r="B45" s="284" t="s">
        <v>23</v>
      </c>
      <c r="C45" s="283" t="s">
        <v>23</v>
      </c>
      <c r="D45" s="283" t="s">
        <v>23</v>
      </c>
      <c r="E45" s="287" t="s">
        <v>219</v>
      </c>
      <c r="F45" s="465" t="s">
        <v>1399</v>
      </c>
      <c r="G45" s="464" t="s">
        <v>1248</v>
      </c>
    </row>
    <row r="46" spans="1:7" ht="22.5" customHeight="1" x14ac:dyDescent="0.25">
      <c r="A46" s="280"/>
      <c r="B46" s="1977"/>
      <c r="C46" s="1978"/>
      <c r="D46" s="1979"/>
      <c r="E46" s="287"/>
      <c r="F46" s="1987" t="s">
        <v>1908</v>
      </c>
      <c r="G46" s="1988"/>
    </row>
    <row r="47" spans="1:7" ht="36" customHeight="1" x14ac:dyDescent="0.25">
      <c r="A47" s="280"/>
      <c r="B47" s="284" t="s">
        <v>23</v>
      </c>
      <c r="C47" s="283" t="s">
        <v>23</v>
      </c>
      <c r="D47" s="283" t="s">
        <v>23</v>
      </c>
      <c r="E47" s="287" t="s">
        <v>221</v>
      </c>
      <c r="F47" s="465" t="s">
        <v>1399</v>
      </c>
      <c r="G47" s="464" t="s">
        <v>1259</v>
      </c>
    </row>
    <row r="48" spans="1:7" ht="22.5" customHeight="1" x14ac:dyDescent="0.25">
      <c r="A48" s="280"/>
      <c r="B48" s="1977"/>
      <c r="C48" s="1978"/>
      <c r="D48" s="1979"/>
      <c r="E48" s="287"/>
      <c r="F48" s="1987" t="s">
        <v>1908</v>
      </c>
      <c r="G48" s="1988"/>
    </row>
    <row r="49" spans="1:7" ht="36" customHeight="1" x14ac:dyDescent="0.25">
      <c r="A49" s="280"/>
      <c r="B49" s="284" t="s">
        <v>23</v>
      </c>
      <c r="C49" s="283" t="s">
        <v>23</v>
      </c>
      <c r="D49" s="283" t="s">
        <v>23</v>
      </c>
      <c r="E49" s="287" t="s">
        <v>217</v>
      </c>
      <c r="F49" s="465" t="s">
        <v>2115</v>
      </c>
      <c r="G49" s="464" t="s">
        <v>551</v>
      </c>
    </row>
    <row r="50" spans="1:7" ht="22.5" customHeight="1" x14ac:dyDescent="0.25">
      <c r="A50" s="280"/>
      <c r="B50" s="1977"/>
      <c r="C50" s="1978"/>
      <c r="D50" s="1979"/>
      <c r="E50" s="287"/>
      <c r="F50" s="1987" t="s">
        <v>1908</v>
      </c>
      <c r="G50" s="1988"/>
    </row>
    <row r="51" spans="1:7" ht="36" customHeight="1" x14ac:dyDescent="0.25">
      <c r="A51" s="280"/>
      <c r="B51" s="284" t="s">
        <v>23</v>
      </c>
      <c r="C51" s="283" t="s">
        <v>23</v>
      </c>
      <c r="D51" s="283" t="s">
        <v>23</v>
      </c>
      <c r="E51" s="287" t="s">
        <v>224</v>
      </c>
      <c r="F51" s="456" t="s">
        <v>1400</v>
      </c>
      <c r="G51" s="464" t="s">
        <v>406</v>
      </c>
    </row>
    <row r="52" spans="1:7" ht="36" customHeight="1" x14ac:dyDescent="0.25">
      <c r="A52" s="280"/>
      <c r="B52" s="291" t="s">
        <v>23</v>
      </c>
      <c r="C52" s="292" t="s">
        <v>23</v>
      </c>
      <c r="D52" s="292" t="s">
        <v>23</v>
      </c>
      <c r="E52" s="349" t="s">
        <v>225</v>
      </c>
      <c r="F52" s="404" t="s">
        <v>549</v>
      </c>
      <c r="G52" s="467" t="s">
        <v>549</v>
      </c>
    </row>
    <row r="53" spans="1:7" ht="36" customHeight="1" thickBot="1" x14ac:dyDescent="0.3">
      <c r="A53" s="280"/>
      <c r="B53" s="282" t="s">
        <v>23</v>
      </c>
      <c r="C53" s="278" t="s">
        <v>23</v>
      </c>
      <c r="D53" s="278" t="s">
        <v>23</v>
      </c>
      <c r="E53" s="450" t="s">
        <v>1190</v>
      </c>
      <c r="F53" s="275" t="s">
        <v>2116</v>
      </c>
      <c r="G53" s="468" t="s">
        <v>38</v>
      </c>
    </row>
    <row r="54" spans="1:7" ht="24" customHeight="1" thickBot="1" x14ac:dyDescent="0.3">
      <c r="A54" s="219"/>
      <c r="B54" s="1983" t="s">
        <v>1914</v>
      </c>
      <c r="C54" s="1984"/>
      <c r="D54" s="1984"/>
      <c r="E54" s="1984"/>
      <c r="F54" s="1984"/>
      <c r="G54" s="1984"/>
    </row>
    <row r="55" spans="1:7" ht="84.75" customHeight="1" x14ac:dyDescent="0.25">
      <c r="A55" s="280"/>
      <c r="B55" s="281" t="s">
        <v>23</v>
      </c>
      <c r="C55" s="277" t="s">
        <v>23</v>
      </c>
      <c r="D55" s="277" t="s">
        <v>23</v>
      </c>
      <c r="E55" s="446" t="s">
        <v>229</v>
      </c>
      <c r="F55" s="454" t="s">
        <v>2250</v>
      </c>
      <c r="G55" s="466" t="s">
        <v>38</v>
      </c>
    </row>
    <row r="56" spans="1:7" ht="36" customHeight="1" x14ac:dyDescent="0.25">
      <c r="A56" s="280"/>
      <c r="B56" s="284" t="s">
        <v>23</v>
      </c>
      <c r="C56" s="283" t="s">
        <v>23</v>
      </c>
      <c r="D56" s="283" t="s">
        <v>23</v>
      </c>
      <c r="E56" s="287" t="s">
        <v>409</v>
      </c>
      <c r="F56" s="187" t="s">
        <v>1246</v>
      </c>
      <c r="G56" s="193" t="s">
        <v>1246</v>
      </c>
    </row>
    <row r="57" spans="1:7" ht="36" customHeight="1" x14ac:dyDescent="0.25">
      <c r="A57" s="280"/>
      <c r="B57" s="284" t="s">
        <v>23</v>
      </c>
      <c r="C57" s="283" t="s">
        <v>23</v>
      </c>
      <c r="D57" s="283" t="s">
        <v>23</v>
      </c>
      <c r="E57" s="287" t="s">
        <v>215</v>
      </c>
      <c r="F57" s="200" t="s">
        <v>5</v>
      </c>
      <c r="G57" s="464" t="s">
        <v>1248</v>
      </c>
    </row>
    <row r="58" spans="1:7" ht="36" customHeight="1" x14ac:dyDescent="0.25">
      <c r="A58" s="280"/>
      <c r="B58" s="284" t="s">
        <v>23</v>
      </c>
      <c r="C58" s="283" t="s">
        <v>23</v>
      </c>
      <c r="D58" s="283" t="s">
        <v>23</v>
      </c>
      <c r="E58" s="287" t="s">
        <v>219</v>
      </c>
      <c r="F58" s="200" t="s">
        <v>1436</v>
      </c>
      <c r="G58" s="464" t="s">
        <v>1248</v>
      </c>
    </row>
    <row r="59" spans="1:7" ht="36" customHeight="1" x14ac:dyDescent="0.25">
      <c r="A59" s="280"/>
      <c r="B59" s="284" t="s">
        <v>23</v>
      </c>
      <c r="C59" s="283" t="s">
        <v>23</v>
      </c>
      <c r="D59" s="283" t="s">
        <v>23</v>
      </c>
      <c r="E59" s="287" t="s">
        <v>221</v>
      </c>
      <c r="F59" s="200" t="s">
        <v>1435</v>
      </c>
      <c r="G59" s="464" t="s">
        <v>1259</v>
      </c>
    </row>
    <row r="60" spans="1:7" ht="36" customHeight="1" x14ac:dyDescent="0.25">
      <c r="A60" s="280"/>
      <c r="B60" s="284" t="s">
        <v>23</v>
      </c>
      <c r="C60" s="283" t="s">
        <v>23</v>
      </c>
      <c r="D60" s="283" t="s">
        <v>23</v>
      </c>
      <c r="E60" s="287" t="s">
        <v>217</v>
      </c>
      <c r="F60" s="200" t="s">
        <v>1434</v>
      </c>
      <c r="G60" s="464" t="s">
        <v>551</v>
      </c>
    </row>
    <row r="61" spans="1:7" ht="36" customHeight="1" x14ac:dyDescent="0.25">
      <c r="A61" s="280"/>
      <c r="B61" s="284" t="s">
        <v>23</v>
      </c>
      <c r="C61" s="283" t="s">
        <v>23</v>
      </c>
      <c r="D61" s="283" t="s">
        <v>23</v>
      </c>
      <c r="E61" s="287" t="s">
        <v>224</v>
      </c>
      <c r="F61" s="456" t="s">
        <v>1357</v>
      </c>
      <c r="G61" s="464" t="s">
        <v>406</v>
      </c>
    </row>
    <row r="62" spans="1:7" ht="36" customHeight="1" thickBot="1" x14ac:dyDescent="0.3">
      <c r="A62" s="280"/>
      <c r="B62" s="282" t="s">
        <v>23</v>
      </c>
      <c r="C62" s="278" t="s">
        <v>23</v>
      </c>
      <c r="D62" s="278" t="s">
        <v>23</v>
      </c>
      <c r="E62" s="450" t="s">
        <v>225</v>
      </c>
      <c r="F62" s="276" t="s">
        <v>549</v>
      </c>
      <c r="G62" s="483" t="s">
        <v>549</v>
      </c>
    </row>
    <row r="63" spans="1:7" ht="24" customHeight="1" thickBot="1" x14ac:dyDescent="0.3">
      <c r="A63" s="219"/>
      <c r="B63" s="1982" t="s">
        <v>1915</v>
      </c>
      <c r="C63" s="1652"/>
      <c r="D63" s="1652"/>
      <c r="E63" s="1652"/>
      <c r="F63" s="1652"/>
      <c r="G63" s="1652"/>
    </row>
    <row r="64" spans="1:7" ht="72.75" customHeight="1" x14ac:dyDescent="0.25">
      <c r="A64" s="280"/>
      <c r="B64" s="281" t="s">
        <v>23</v>
      </c>
      <c r="C64" s="277" t="s">
        <v>23</v>
      </c>
      <c r="D64" s="277" t="s">
        <v>23</v>
      </c>
      <c r="E64" s="453" t="s">
        <v>1093</v>
      </c>
      <c r="F64" s="635" t="s">
        <v>2252</v>
      </c>
      <c r="G64" s="455" t="s">
        <v>38</v>
      </c>
    </row>
    <row r="65" spans="1:7" ht="36" customHeight="1" x14ac:dyDescent="0.25">
      <c r="A65" s="280"/>
      <c r="B65" s="284" t="s">
        <v>23</v>
      </c>
      <c r="C65" s="283" t="s">
        <v>23</v>
      </c>
      <c r="D65" s="283" t="s">
        <v>23</v>
      </c>
      <c r="E65" s="322" t="s">
        <v>1136</v>
      </c>
      <c r="F65" s="456" t="s">
        <v>1246</v>
      </c>
      <c r="G65" s="457" t="s">
        <v>1246</v>
      </c>
    </row>
    <row r="66" spans="1:7" ht="36" customHeight="1" x14ac:dyDescent="0.25">
      <c r="A66" s="280"/>
      <c r="B66" s="284" t="s">
        <v>23</v>
      </c>
      <c r="C66" s="283" t="s">
        <v>23</v>
      </c>
      <c r="D66" s="283" t="s">
        <v>23</v>
      </c>
      <c r="E66" s="322" t="s">
        <v>1329</v>
      </c>
      <c r="F66" s="465" t="s">
        <v>1355</v>
      </c>
      <c r="G66" s="554" t="s">
        <v>1248</v>
      </c>
    </row>
    <row r="67" spans="1:7" ht="22.5" customHeight="1" x14ac:dyDescent="0.25">
      <c r="A67" s="280"/>
      <c r="B67" s="1977"/>
      <c r="C67" s="1978"/>
      <c r="D67" s="1979"/>
      <c r="E67" s="632"/>
      <c r="F67" s="1980" t="s">
        <v>2117</v>
      </c>
      <c r="G67" s="1981"/>
    </row>
    <row r="68" spans="1:7" ht="36" customHeight="1" x14ac:dyDescent="0.25">
      <c r="A68" s="280"/>
      <c r="B68" s="284" t="s">
        <v>23</v>
      </c>
      <c r="C68" s="283" t="s">
        <v>23</v>
      </c>
      <c r="D68" s="283" t="s">
        <v>23</v>
      </c>
      <c r="E68" s="322" t="s">
        <v>1325</v>
      </c>
      <c r="F68" s="456" t="s">
        <v>1355</v>
      </c>
      <c r="G68" s="554" t="s">
        <v>1248</v>
      </c>
    </row>
    <row r="69" spans="1:7" ht="22.5" customHeight="1" x14ac:dyDescent="0.25">
      <c r="A69" s="280"/>
      <c r="B69" s="1977"/>
      <c r="C69" s="1978"/>
      <c r="D69" s="1979"/>
      <c r="E69" s="632"/>
      <c r="F69" s="1980" t="s">
        <v>2117</v>
      </c>
      <c r="G69" s="1981"/>
    </row>
    <row r="70" spans="1:7" ht="36" customHeight="1" x14ac:dyDescent="0.25">
      <c r="A70" s="280"/>
      <c r="B70" s="284" t="s">
        <v>23</v>
      </c>
      <c r="C70" s="283" t="s">
        <v>23</v>
      </c>
      <c r="D70" s="283" t="s">
        <v>23</v>
      </c>
      <c r="E70" s="322" t="s">
        <v>1326</v>
      </c>
      <c r="F70" s="465" t="s">
        <v>1355</v>
      </c>
      <c r="G70" s="554" t="s">
        <v>1259</v>
      </c>
    </row>
    <row r="71" spans="1:7" ht="22.5" customHeight="1" x14ac:dyDescent="0.25">
      <c r="A71" s="280"/>
      <c r="B71" s="1977"/>
      <c r="C71" s="1978"/>
      <c r="D71" s="1979"/>
      <c r="E71" s="632"/>
      <c r="F71" s="1980" t="s">
        <v>2117</v>
      </c>
      <c r="G71" s="1981"/>
    </row>
    <row r="72" spans="1:7" ht="36" customHeight="1" x14ac:dyDescent="0.25">
      <c r="A72" s="280"/>
      <c r="B72" s="284" t="s">
        <v>23</v>
      </c>
      <c r="C72" s="283" t="s">
        <v>23</v>
      </c>
      <c r="D72" s="283" t="s">
        <v>23</v>
      </c>
      <c r="E72" s="322" t="s">
        <v>1327</v>
      </c>
      <c r="F72" s="465" t="s">
        <v>1356</v>
      </c>
      <c r="G72" s="554" t="s">
        <v>551</v>
      </c>
    </row>
    <row r="73" spans="1:7" ht="22.5" customHeight="1" x14ac:dyDescent="0.25">
      <c r="A73" s="280"/>
      <c r="B73" s="1977"/>
      <c r="C73" s="1978"/>
      <c r="D73" s="1979"/>
      <c r="E73" s="632"/>
      <c r="F73" s="1980" t="s">
        <v>2117</v>
      </c>
      <c r="G73" s="1981"/>
    </row>
    <row r="74" spans="1:7" ht="36" customHeight="1" x14ac:dyDescent="0.25">
      <c r="A74" s="280"/>
      <c r="B74" s="284" t="s">
        <v>23</v>
      </c>
      <c r="C74" s="283" t="s">
        <v>23</v>
      </c>
      <c r="D74" s="283" t="s">
        <v>23</v>
      </c>
      <c r="E74" s="322" t="s">
        <v>1328</v>
      </c>
      <c r="F74" s="456" t="s">
        <v>1357</v>
      </c>
      <c r="G74" s="554" t="s">
        <v>406</v>
      </c>
    </row>
    <row r="75" spans="1:7" ht="36" customHeight="1" x14ac:dyDescent="0.25">
      <c r="A75" s="280"/>
      <c r="B75" s="291" t="s">
        <v>23</v>
      </c>
      <c r="C75" s="292" t="s">
        <v>23</v>
      </c>
      <c r="D75" s="292" t="s">
        <v>23</v>
      </c>
      <c r="E75" s="470" t="s">
        <v>1398</v>
      </c>
      <c r="F75" s="475" t="s">
        <v>549</v>
      </c>
      <c r="G75" s="626" t="s">
        <v>549</v>
      </c>
    </row>
    <row r="76" spans="1:7" ht="36" customHeight="1" thickBot="1" x14ac:dyDescent="0.3">
      <c r="A76" s="280"/>
      <c r="B76" s="282" t="s">
        <v>23</v>
      </c>
      <c r="C76" s="278" t="s">
        <v>23</v>
      </c>
      <c r="D76" s="278" t="s">
        <v>23</v>
      </c>
      <c r="E76" s="471" t="s">
        <v>1348</v>
      </c>
      <c r="F76" s="636" t="s">
        <v>2118</v>
      </c>
      <c r="G76" s="627" t="s">
        <v>38</v>
      </c>
    </row>
  </sheetData>
  <sheetProtection algorithmName="SHA-512" hashValue="Lpx5Gz9P7T6+jhMZojPWEJuRnoSzP8l/C26X+VUx/RGz4d+L8z9Qp5XCauh/m+YEkD0xZ7KxXulcW8wbgqCXxg==" saltValue="1uQ/53WCwmfII8nOXjU+yw==" spinCount="100000" sheet="1" objects="1" scenarios="1"/>
  <mergeCells count="37">
    <mergeCell ref="B6:G6"/>
    <mergeCell ref="F46:G46"/>
    <mergeCell ref="F48:G48"/>
    <mergeCell ref="F50:G50"/>
    <mergeCell ref="B7:G7"/>
    <mergeCell ref="B17:G17"/>
    <mergeCell ref="B40:G40"/>
    <mergeCell ref="F21:G21"/>
    <mergeCell ref="F23:G23"/>
    <mergeCell ref="F44:G44"/>
    <mergeCell ref="F25:G25"/>
    <mergeCell ref="F27:G27"/>
    <mergeCell ref="B21:D21"/>
    <mergeCell ref="B31:G31"/>
    <mergeCell ref="B23:D23"/>
    <mergeCell ref="B25:D25"/>
    <mergeCell ref="B2:G2"/>
    <mergeCell ref="B4:D4"/>
    <mergeCell ref="E4:E5"/>
    <mergeCell ref="F4:F5"/>
    <mergeCell ref="G4:G5"/>
    <mergeCell ref="B3:E3"/>
    <mergeCell ref="B54:G54"/>
    <mergeCell ref="B27:D27"/>
    <mergeCell ref="B50:D50"/>
    <mergeCell ref="B48:D48"/>
    <mergeCell ref="B46:D46"/>
    <mergeCell ref="B44:D44"/>
    <mergeCell ref="B71:D71"/>
    <mergeCell ref="F71:G71"/>
    <mergeCell ref="B73:D73"/>
    <mergeCell ref="F73:G73"/>
    <mergeCell ref="B63:G63"/>
    <mergeCell ref="B67:D67"/>
    <mergeCell ref="F67:G67"/>
    <mergeCell ref="B69:D69"/>
    <mergeCell ref="F69:G69"/>
  </mergeCells>
  <hyperlinks>
    <hyperlink ref="B3" location="Inhaltsverzeichnis!A1" display="zurück zum Inhaltsverzeichnis" xr:uid="{00000000-0004-0000-2600-000000000000}"/>
  </hyperlinks>
  <pageMargins left="0.7" right="0.7" top="0.78740157499999996" bottom="0.78740157499999996" header="0.3" footer="0.3"/>
  <pageSetup paperSize="9"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0"/>
  <dimension ref="A1:T26"/>
  <sheetViews>
    <sheetView showGridLines="0" showRuler="0" showWhiteSpace="0" zoomScaleNormal="100" zoomScaleSheetLayoutView="91" workbookViewId="0">
      <pane ySplit="3" topLeftCell="A4" activePane="bottomLeft" state="frozen"/>
      <selection pane="bottomLeft" activeCell="E13" sqref="E13"/>
    </sheetView>
  </sheetViews>
  <sheetFormatPr baseColWidth="10" defaultColWidth="9.140625" defaultRowHeight="14.25" x14ac:dyDescent="0.2"/>
  <cols>
    <col min="1" max="1" width="4.7109375" style="13" customWidth="1"/>
    <col min="2" max="2" width="10.42578125" style="13" customWidth="1"/>
    <col min="3" max="3" width="5.28515625" style="13" customWidth="1"/>
    <col min="4" max="4" width="19.28515625" style="13" customWidth="1"/>
    <col min="5" max="5" width="9.7109375" style="13" customWidth="1"/>
    <col min="6" max="6" width="7.28515625" style="13" customWidth="1"/>
    <col min="7" max="8" width="9.28515625" style="13" customWidth="1"/>
    <col min="9" max="9" width="7.28515625" style="13" customWidth="1"/>
    <col min="10" max="10" width="8.5703125" style="13" customWidth="1"/>
    <col min="11" max="11" width="8.42578125" style="13" customWidth="1"/>
    <col min="12" max="12" width="9" style="13" customWidth="1"/>
    <col min="13" max="13" width="21.42578125" style="13" customWidth="1"/>
    <col min="14" max="14" width="10.7109375" style="13" customWidth="1"/>
    <col min="15" max="15" width="11.5703125" style="13" customWidth="1"/>
    <col min="16" max="16" width="13.28515625" style="13" customWidth="1"/>
    <col min="17" max="17" width="9.7109375" style="13" customWidth="1"/>
    <col min="18" max="18" width="9.140625" style="13"/>
    <col min="19" max="20" width="8.7109375" style="13" customWidth="1"/>
    <col min="21" max="22" width="9.140625" style="13"/>
    <col min="23" max="23" width="6.85546875" style="13" customWidth="1"/>
    <col min="24" max="24" width="4.140625" style="13" customWidth="1"/>
    <col min="25" max="25" width="6.28515625" style="13" customWidth="1"/>
    <col min="26" max="16384" width="9.140625" style="13"/>
  </cols>
  <sheetData>
    <row r="1" spans="1:16" ht="6.75" customHeight="1" x14ac:dyDescent="0.2"/>
    <row r="2" spans="1:16" ht="47.25" customHeight="1" x14ac:dyDescent="0.2">
      <c r="B2" s="887" t="s">
        <v>1919</v>
      </c>
      <c r="C2" s="887"/>
      <c r="D2" s="887"/>
      <c r="E2" s="887"/>
      <c r="F2" s="887"/>
      <c r="G2" s="887"/>
      <c r="H2" s="887"/>
      <c r="I2" s="887"/>
      <c r="J2" s="887"/>
      <c r="K2" s="887"/>
      <c r="L2" s="887"/>
      <c r="M2" s="45"/>
      <c r="N2" s="45"/>
      <c r="O2" s="45"/>
      <c r="P2" s="3"/>
    </row>
    <row r="3" spans="1:16" s="3" customFormat="1" ht="20.100000000000001" customHeight="1" x14ac:dyDescent="0.2">
      <c r="A3" s="4"/>
      <c r="B3" s="1280" t="s">
        <v>1552</v>
      </c>
      <c r="C3" s="1280"/>
      <c r="D3" s="1280"/>
      <c r="E3" s="1280"/>
      <c r="F3" s="1280"/>
      <c r="G3" s="1280"/>
      <c r="H3" s="38"/>
      <c r="I3" s="38"/>
      <c r="J3" s="38"/>
      <c r="K3" s="580"/>
      <c r="L3" s="580"/>
      <c r="M3" s="580"/>
    </row>
    <row r="4" spans="1:16" ht="12.75" customHeight="1" x14ac:dyDescent="0.2">
      <c r="B4" s="268"/>
      <c r="C4" s="268"/>
      <c r="D4" s="268"/>
      <c r="E4" s="268"/>
      <c r="F4" s="32"/>
      <c r="G4" s="46"/>
      <c r="H4" s="69"/>
      <c r="I4" s="46"/>
      <c r="J4" s="46"/>
      <c r="K4" s="46"/>
      <c r="L4" s="45"/>
      <c r="M4" s="45"/>
      <c r="N4" s="45"/>
      <c r="O4" s="45"/>
      <c r="P4" s="3"/>
    </row>
    <row r="5" spans="1:16" ht="12" customHeight="1" x14ac:dyDescent="0.2">
      <c r="B5" s="268"/>
      <c r="C5" s="268"/>
      <c r="D5" s="268"/>
      <c r="E5" s="268"/>
      <c r="F5" s="32"/>
      <c r="G5" s="46"/>
      <c r="H5" s="69"/>
      <c r="I5" s="46"/>
      <c r="J5" s="46"/>
      <c r="K5" s="46"/>
      <c r="L5" s="45"/>
      <c r="M5" s="45"/>
      <c r="N5" s="45"/>
      <c r="O5" s="45"/>
      <c r="P5" s="3"/>
    </row>
    <row r="6" spans="1:16" s="23" customFormat="1" ht="5.25" customHeight="1" x14ac:dyDescent="0.2">
      <c r="A6" s="1989"/>
      <c r="B6" s="1989"/>
      <c r="C6" s="1989"/>
      <c r="D6" s="1989"/>
      <c r="E6" s="1989"/>
      <c r="F6" s="1989"/>
      <c r="G6" s="1989"/>
      <c r="H6" s="1989"/>
      <c r="I6" s="1989"/>
      <c r="J6" s="1989"/>
      <c r="K6" s="1989"/>
      <c r="L6" s="1989"/>
      <c r="M6" s="1989"/>
      <c r="N6" s="1989"/>
      <c r="O6" s="1989"/>
      <c r="P6" s="1989"/>
    </row>
    <row r="7" spans="1:16" s="23" customFormat="1" ht="44.25" customHeight="1" x14ac:dyDescent="0.2">
      <c r="B7" s="1990" t="s">
        <v>2967</v>
      </c>
      <c r="C7" s="1376"/>
      <c r="D7" s="1377"/>
      <c r="E7" s="1991" t="s">
        <v>2993</v>
      </c>
      <c r="F7" s="1992"/>
      <c r="G7" s="1992"/>
      <c r="H7" s="1992"/>
      <c r="I7" s="1992"/>
      <c r="J7" s="1992"/>
      <c r="K7" s="1992"/>
      <c r="L7" s="1993"/>
      <c r="M7" s="1994" t="s">
        <v>2991</v>
      </c>
      <c r="N7" s="1466" t="s">
        <v>2992</v>
      </c>
      <c r="O7" s="1456" t="s">
        <v>1667</v>
      </c>
    </row>
    <row r="8" spans="1:16" s="23" customFormat="1" ht="9.75" customHeight="1" x14ac:dyDescent="0.2">
      <c r="B8" s="1378"/>
      <c r="C8" s="1379"/>
      <c r="D8" s="1380"/>
      <c r="E8" s="83" t="s">
        <v>250</v>
      </c>
      <c r="F8" s="84" t="s">
        <v>251</v>
      </c>
      <c r="G8" s="85" t="s">
        <v>252</v>
      </c>
      <c r="H8" s="85" t="s">
        <v>253</v>
      </c>
      <c r="I8" s="86" t="s">
        <v>254</v>
      </c>
      <c r="J8" s="87" t="s">
        <v>39</v>
      </c>
      <c r="K8" s="88" t="s">
        <v>24</v>
      </c>
      <c r="L8" s="1585" t="s">
        <v>2973</v>
      </c>
      <c r="M8" s="1995"/>
      <c r="N8" s="1467"/>
      <c r="O8" s="1456"/>
    </row>
    <row r="9" spans="1:16" s="23" customFormat="1" ht="36" customHeight="1" x14ac:dyDescent="0.2">
      <c r="B9" s="1381"/>
      <c r="C9" s="1382"/>
      <c r="D9" s="1383"/>
      <c r="E9" s="89" t="s">
        <v>255</v>
      </c>
      <c r="F9" s="90" t="s">
        <v>255</v>
      </c>
      <c r="G9" s="91" t="s">
        <v>256</v>
      </c>
      <c r="H9" s="91" t="s">
        <v>256</v>
      </c>
      <c r="I9" s="91" t="s">
        <v>256</v>
      </c>
      <c r="J9" s="92" t="s">
        <v>2984</v>
      </c>
      <c r="K9" s="93" t="s">
        <v>258</v>
      </c>
      <c r="L9" s="1586"/>
      <c r="M9" s="1996"/>
      <c r="N9" s="1468"/>
      <c r="O9" s="1456"/>
    </row>
    <row r="10" spans="1:16" s="23" customFormat="1" ht="27.75" customHeight="1" x14ac:dyDescent="0.2">
      <c r="B10" s="1997" t="s">
        <v>2990</v>
      </c>
      <c r="C10" s="1997"/>
      <c r="D10" s="1998"/>
      <c r="E10" s="255">
        <v>20</v>
      </c>
      <c r="F10" s="255">
        <v>25</v>
      </c>
      <c r="G10" s="255">
        <v>15</v>
      </c>
      <c r="H10" s="255">
        <v>13</v>
      </c>
      <c r="I10" s="255">
        <v>5</v>
      </c>
      <c r="J10" s="255">
        <v>16</v>
      </c>
      <c r="K10" s="255">
        <v>8</v>
      </c>
      <c r="L10" s="256">
        <v>4</v>
      </c>
      <c r="M10" s="94">
        <v>145</v>
      </c>
      <c r="N10" s="260">
        <v>10</v>
      </c>
      <c r="O10" s="266">
        <f>(M10-N10)/M10</f>
        <v>0.93103448275862066</v>
      </c>
    </row>
    <row r="11" spans="1:16" s="23" customFormat="1" ht="3.75" customHeight="1" x14ac:dyDescent="0.2">
      <c r="B11" s="351"/>
      <c r="C11" s="352"/>
      <c r="D11" s="353"/>
      <c r="E11" s="257"/>
      <c r="F11" s="257"/>
      <c r="G11" s="257"/>
      <c r="H11" s="257"/>
      <c r="I11" s="257"/>
      <c r="J11" s="257"/>
      <c r="K11" s="257"/>
      <c r="L11" s="257"/>
      <c r="M11" s="354"/>
      <c r="N11" s="261"/>
      <c r="O11" s="266"/>
    </row>
    <row r="12" spans="1:16" s="23" customFormat="1" ht="35.25" customHeight="1" x14ac:dyDescent="0.2">
      <c r="B12" s="1597" t="s">
        <v>2974</v>
      </c>
      <c r="C12" s="1598"/>
      <c r="D12" s="1599"/>
      <c r="E12" s="258">
        <f>E13+E14</f>
        <v>18</v>
      </c>
      <c r="F12" s="258">
        <f t="shared" ref="F12:L12" si="0">F13+F14</f>
        <v>23</v>
      </c>
      <c r="G12" s="258">
        <f t="shared" si="0"/>
        <v>15</v>
      </c>
      <c r="H12" s="258">
        <f t="shared" si="0"/>
        <v>13</v>
      </c>
      <c r="I12" s="258">
        <f t="shared" si="0"/>
        <v>5</v>
      </c>
      <c r="J12" s="258">
        <f t="shared" si="0"/>
        <v>16</v>
      </c>
      <c r="K12" s="258">
        <f t="shared" si="0"/>
        <v>2</v>
      </c>
      <c r="L12" s="258">
        <f t="shared" si="0"/>
        <v>1</v>
      </c>
      <c r="M12" s="94">
        <f>IF(AND(E12="",F12="",I12="",J12="",K12="",L12=""),"",SUM(E12:L12))</f>
        <v>93</v>
      </c>
      <c r="N12" s="262">
        <f>N13+N14</f>
        <v>8</v>
      </c>
      <c r="O12" s="266">
        <f t="shared" ref="O12:O20" si="1">(M12-N12)/M12</f>
        <v>0.91397849462365588</v>
      </c>
    </row>
    <row r="13" spans="1:16" s="23" customFormat="1" ht="30" customHeight="1" x14ac:dyDescent="0.2">
      <c r="B13" s="1567" t="s">
        <v>2982</v>
      </c>
      <c r="C13" s="1567"/>
      <c r="D13" s="1568"/>
      <c r="E13" s="255">
        <v>18</v>
      </c>
      <c r="F13" s="255">
        <v>22</v>
      </c>
      <c r="G13" s="255">
        <v>10</v>
      </c>
      <c r="H13" s="255">
        <v>3</v>
      </c>
      <c r="I13" s="255">
        <v>0</v>
      </c>
      <c r="J13" s="255">
        <v>3</v>
      </c>
      <c r="K13" s="255">
        <v>0</v>
      </c>
      <c r="L13" s="255">
        <v>0</v>
      </c>
      <c r="M13" s="94">
        <f>IF(AND(E13="",F13="",I13="",J13="",K13="",L13=""),"",SUM(E13:L13))</f>
        <v>56</v>
      </c>
      <c r="N13" s="260">
        <v>2</v>
      </c>
      <c r="O13" s="266">
        <f t="shared" si="1"/>
        <v>0.9642857142857143</v>
      </c>
    </row>
    <row r="14" spans="1:16" s="23" customFormat="1" ht="29.25" customHeight="1" x14ac:dyDescent="0.2">
      <c r="B14" s="1567" t="s">
        <v>2983</v>
      </c>
      <c r="C14" s="1567"/>
      <c r="D14" s="1568"/>
      <c r="E14" s="255">
        <v>0</v>
      </c>
      <c r="F14" s="255">
        <v>1</v>
      </c>
      <c r="G14" s="255">
        <v>5</v>
      </c>
      <c r="H14" s="255">
        <v>10</v>
      </c>
      <c r="I14" s="255">
        <v>5</v>
      </c>
      <c r="J14" s="255">
        <v>13</v>
      </c>
      <c r="K14" s="255">
        <v>2</v>
      </c>
      <c r="L14" s="255">
        <v>1</v>
      </c>
      <c r="M14" s="94">
        <f>IF(AND(E14="",F14="",I14="",J14="",K14="",L14=""),"",SUM(E14:L14))</f>
        <v>37</v>
      </c>
      <c r="N14" s="260">
        <v>6</v>
      </c>
      <c r="O14" s="266">
        <f t="shared" si="1"/>
        <v>0.83783783783783783</v>
      </c>
    </row>
    <row r="15" spans="1:16" s="23" customFormat="1" ht="3.75" customHeight="1" x14ac:dyDescent="0.2">
      <c r="B15" s="95"/>
      <c r="C15" s="96"/>
      <c r="D15" s="82"/>
      <c r="E15" s="259"/>
      <c r="F15" s="259"/>
      <c r="G15" s="259"/>
      <c r="H15" s="259"/>
      <c r="I15" s="259"/>
      <c r="J15" s="259"/>
      <c r="K15" s="259"/>
      <c r="L15" s="259"/>
      <c r="M15" s="94"/>
      <c r="N15" s="263"/>
      <c r="O15" s="266"/>
    </row>
    <row r="16" spans="1:16" s="23" customFormat="1" ht="72" customHeight="1" x14ac:dyDescent="0.2">
      <c r="B16" s="1999" t="s">
        <v>2976</v>
      </c>
      <c r="C16" s="1813"/>
      <c r="D16" s="2000"/>
      <c r="E16" s="255">
        <v>0</v>
      </c>
      <c r="F16" s="255">
        <v>2</v>
      </c>
      <c r="G16" s="255">
        <v>1</v>
      </c>
      <c r="H16" s="255">
        <v>4</v>
      </c>
      <c r="I16" s="255">
        <v>2</v>
      </c>
      <c r="J16" s="255">
        <v>6</v>
      </c>
      <c r="K16" s="255">
        <v>2</v>
      </c>
      <c r="L16" s="255">
        <v>0</v>
      </c>
      <c r="M16" s="94">
        <f>IF(AND(E16="",F16="",I16="",J16="",K16="",L16=""),"",SUM(E16:L16))</f>
        <v>17</v>
      </c>
      <c r="N16" s="260">
        <v>2</v>
      </c>
      <c r="O16" s="266">
        <f t="shared" si="1"/>
        <v>0.88235294117647056</v>
      </c>
    </row>
    <row r="17" spans="2:20" s="23" customFormat="1" ht="4.5" customHeight="1" x14ac:dyDescent="0.2">
      <c r="B17" s="1535"/>
      <c r="C17" s="1535"/>
      <c r="D17" s="1535"/>
      <c r="E17" s="97"/>
      <c r="F17" s="97"/>
      <c r="G17" s="97"/>
      <c r="H17" s="97"/>
      <c r="I17" s="97"/>
      <c r="J17" s="97"/>
      <c r="K17" s="97"/>
      <c r="L17" s="97"/>
      <c r="M17" s="97"/>
      <c r="N17" s="263"/>
      <c r="O17" s="266"/>
    </row>
    <row r="18" spans="2:20" s="23" customFormat="1" ht="35.25" customHeight="1" x14ac:dyDescent="0.2">
      <c r="B18" s="1591" t="s">
        <v>2980</v>
      </c>
      <c r="C18" s="1591"/>
      <c r="D18" s="1591"/>
      <c r="E18" s="2002" t="s">
        <v>2985</v>
      </c>
      <c r="F18" s="2003"/>
      <c r="G18" s="2003"/>
      <c r="H18" s="2004"/>
      <c r="I18" s="2002" t="s">
        <v>2986</v>
      </c>
      <c r="J18" s="2003"/>
      <c r="K18" s="2003"/>
      <c r="L18" s="2004"/>
      <c r="M18" s="843" t="s">
        <v>2987</v>
      </c>
      <c r="N18" s="264"/>
      <c r="O18" s="266"/>
    </row>
    <row r="19" spans="2:20" s="23" customFormat="1" ht="24" customHeight="1" x14ac:dyDescent="0.2">
      <c r="B19" s="1047" t="s">
        <v>2989</v>
      </c>
      <c r="C19" s="1047"/>
      <c r="D19" s="1047"/>
      <c r="E19" s="1387">
        <v>60</v>
      </c>
      <c r="F19" s="1388"/>
      <c r="G19" s="1388"/>
      <c r="H19" s="1389"/>
      <c r="I19" s="1387">
        <v>3</v>
      </c>
      <c r="J19" s="1388"/>
      <c r="K19" s="1388"/>
      <c r="L19" s="1389"/>
      <c r="M19" s="99">
        <f>IF(AND(E19="",I19=""),"",SUM(E19:L19))</f>
        <v>63</v>
      </c>
      <c r="N19" s="265">
        <v>2</v>
      </c>
      <c r="O19" s="266">
        <f t="shared" si="1"/>
        <v>0.96825396825396826</v>
      </c>
    </row>
    <row r="20" spans="2:20" s="23" customFormat="1" ht="30.75" customHeight="1" x14ac:dyDescent="0.2">
      <c r="B20" s="1047" t="s">
        <v>2988</v>
      </c>
      <c r="C20" s="1566"/>
      <c r="D20" s="1566"/>
      <c r="E20" s="1387">
        <v>5</v>
      </c>
      <c r="F20" s="1388"/>
      <c r="G20" s="1388"/>
      <c r="H20" s="1389"/>
      <c r="I20" s="1387">
        <v>1</v>
      </c>
      <c r="J20" s="1388"/>
      <c r="K20" s="1388"/>
      <c r="L20" s="1389"/>
      <c r="M20" s="99">
        <f>IF(AND(E20="",I20=""),"",E20*2+I20*2)</f>
        <v>12</v>
      </c>
      <c r="N20" s="265">
        <v>0</v>
      </c>
      <c r="O20" s="266">
        <f t="shared" si="1"/>
        <v>1</v>
      </c>
    </row>
    <row r="21" spans="2:20" s="23" customFormat="1" ht="14.1" customHeight="1" x14ac:dyDescent="0.2">
      <c r="B21" s="1555"/>
      <c r="C21" s="1556"/>
      <c r="D21" s="1557"/>
      <c r="E21" s="100"/>
      <c r="F21" s="101"/>
      <c r="G21" s="101"/>
      <c r="H21" s="101"/>
      <c r="I21" s="101"/>
      <c r="J21" s="101"/>
      <c r="K21" s="101"/>
      <c r="L21" s="101"/>
      <c r="M21" s="102">
        <f>IF(AND(M19="",M20=""),"",SUM(M19:M20))</f>
        <v>75</v>
      </c>
    </row>
    <row r="22" spans="2:20" s="23" customFormat="1" ht="26.25" customHeight="1" x14ac:dyDescent="0.2">
      <c r="B22" s="1558" t="s">
        <v>1670</v>
      </c>
      <c r="C22" s="1558"/>
      <c r="D22" s="1558"/>
      <c r="E22" s="1559">
        <f>IF(AND(E19="",E20=""),"",SUM(E19:H20))</f>
        <v>65</v>
      </c>
      <c r="F22" s="1560"/>
      <c r="G22" s="1560"/>
      <c r="H22" s="1561"/>
      <c r="I22" s="1559">
        <f>IF(AND(I19="",I20=""),"",SUM(I19:L20))</f>
        <v>4</v>
      </c>
      <c r="J22" s="1560"/>
      <c r="K22" s="1560"/>
      <c r="L22" s="1561"/>
      <c r="M22" s="103"/>
    </row>
    <row r="23" spans="2:20" s="23" customFormat="1" ht="9.75" customHeight="1" x14ac:dyDescent="0.2">
      <c r="B23" s="104"/>
      <c r="C23" s="104"/>
      <c r="D23" s="104"/>
      <c r="E23" s="105"/>
      <c r="F23" s="105"/>
      <c r="G23" s="105"/>
      <c r="H23" s="105"/>
      <c r="I23" s="105"/>
      <c r="J23" s="105"/>
      <c r="K23" s="105"/>
      <c r="L23" s="105"/>
      <c r="M23" s="105"/>
      <c r="N23" s="106"/>
      <c r="O23" s="106"/>
    </row>
    <row r="24" spans="2:20" s="23" customFormat="1" ht="28.5" customHeight="1" x14ac:dyDescent="0.2">
      <c r="T24" s="158"/>
    </row>
    <row r="25" spans="2:20" s="23" customFormat="1" ht="26.25" customHeight="1" thickBot="1" x14ac:dyDescent="0.25">
      <c r="O25" s="158"/>
    </row>
    <row r="26" spans="2:20" ht="56.25" customHeight="1" thickBot="1" x14ac:dyDescent="0.25">
      <c r="B26" s="1013" t="s">
        <v>1918</v>
      </c>
      <c r="C26" s="1626"/>
      <c r="D26" s="1626"/>
      <c r="E26" s="1626"/>
      <c r="F26" s="1626"/>
      <c r="G26" s="1626"/>
      <c r="H26" s="1626"/>
      <c r="I26" s="1626"/>
      <c r="J26" s="1626"/>
      <c r="K26" s="1626"/>
      <c r="L26" s="1626"/>
      <c r="M26" s="1626"/>
      <c r="N26" s="1626"/>
      <c r="O26" s="2001"/>
    </row>
  </sheetData>
  <sheetProtection algorithmName="SHA-512" hashValue="lBlzvllfOHCnAJSKitVuOIaF6v9RbVshBp0bsX745vgCDZBtd7/h3KzYq9uEKr3qkAE9m8XRvDvhhtDAu5PI3Q==" saltValue="U0ueJzwfbyiEaTAGNIK1rg==" spinCount="100000" sheet="1" selectLockedCells="1"/>
  <dataConsolidate link="1"/>
  <mergeCells count="29">
    <mergeCell ref="B26:O26"/>
    <mergeCell ref="B18:D18"/>
    <mergeCell ref="E18:H18"/>
    <mergeCell ref="I18:L18"/>
    <mergeCell ref="B19:D19"/>
    <mergeCell ref="E19:H19"/>
    <mergeCell ref="I19:L19"/>
    <mergeCell ref="B20:D20"/>
    <mergeCell ref="E20:H20"/>
    <mergeCell ref="I20:L20"/>
    <mergeCell ref="B21:D21"/>
    <mergeCell ref="B22:D22"/>
    <mergeCell ref="E22:H22"/>
    <mergeCell ref="I22:L22"/>
    <mergeCell ref="B17:D17"/>
    <mergeCell ref="B2:L2"/>
    <mergeCell ref="A6:P6"/>
    <mergeCell ref="B7:D9"/>
    <mergeCell ref="E7:L7"/>
    <mergeCell ref="M7:M9"/>
    <mergeCell ref="N7:N9"/>
    <mergeCell ref="O7:O9"/>
    <mergeCell ref="L8:L9"/>
    <mergeCell ref="B10:D10"/>
    <mergeCell ref="B12:D12"/>
    <mergeCell ref="B13:D13"/>
    <mergeCell ref="B14:D14"/>
    <mergeCell ref="B16:D16"/>
    <mergeCell ref="B3:G3"/>
  </mergeCells>
  <dataValidations count="5">
    <dataValidation type="whole" allowBlank="1" showInputMessage="1" showErrorMessage="1" errorTitle="Eingabefehler" error="Ganze Zahl zwischen 0 und 5000 eingeben." sqref="N19:N20 E19:L20" xr:uid="{00000000-0002-0000-2700-000000000000}">
      <formula1>0</formula1>
      <formula2>5000</formula2>
    </dataValidation>
    <dataValidation allowBlank="1" showInputMessage="1" showErrorMessage="1" errorTitle="Eingabefehler" error="Anzahl BET +  Mastektomie kann nicht größer sein als Anzahl Primärfälle." sqref="B18:D20 E18:L18 N18" xr:uid="{00000000-0002-0000-2700-000001000000}"/>
    <dataValidation operator="greaterThan" allowBlank="1" showInputMessage="1" showErrorMessage="1" sqref="M10 M12:M17" xr:uid="{00000000-0002-0000-2700-000002000000}"/>
    <dataValidation type="whole" allowBlank="1" showInputMessage="1" showErrorMessage="1" errorTitle="Eingabefehler" error="1. Ganze Zahl zwischen 0 und 5000 eingeben._x000a_2. Kann nicht kleiner sein als operierte Primärfälle" sqref="N10 E10:L10" xr:uid="{00000000-0002-0000-2700-000003000000}">
      <formula1>SUM(E13:E14)</formula1>
      <formula2>5000</formula2>
    </dataValidation>
    <dataValidation type="whole" allowBlank="1" showInputMessage="1" showErrorMessage="1" errorTitle="Eingabefehler" error="Anzahl BET +  Mastektomie kann nicht größer sein als Anzahl Primärfälle." sqref="N17 E17:L17 N15 E15:L15" xr:uid="{00000000-0002-0000-2700-000004000000}">
      <formula1>0</formula1>
      <formula2>#REF!</formula2>
    </dataValidation>
  </dataValidations>
  <hyperlinks>
    <hyperlink ref="A3:C3" location="Inhaltsverzeichnis!A1" display="zurück zum Inhaltsverzeichnis" xr:uid="{00000000-0004-0000-27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drawing r:id="rId2"/>
  <legacyDrawingHF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51"/>
  <dimension ref="A1:BF131"/>
  <sheetViews>
    <sheetView showGridLines="0" showRuler="0" zoomScaleNormal="100" workbookViewId="0">
      <pane ySplit="3" topLeftCell="A4" activePane="bottomLeft" state="frozen"/>
      <selection pane="bottomLeft" activeCell="B3" sqref="B3:G3"/>
    </sheetView>
  </sheetViews>
  <sheetFormatPr baseColWidth="10" defaultColWidth="9" defaultRowHeight="14.25" x14ac:dyDescent="0.2"/>
  <cols>
    <col min="1" max="1" width="8" style="13" customWidth="1"/>
    <col min="2" max="2" width="5.7109375" style="13" customWidth="1"/>
    <col min="3" max="3" width="9.140625" style="13" customWidth="1"/>
    <col min="4" max="11" width="5.7109375" style="13" customWidth="1"/>
    <col min="12" max="12" width="0.42578125" style="13" customWidth="1"/>
    <col min="13" max="14" width="5.7109375" style="13" customWidth="1"/>
    <col min="15" max="15" width="7.85546875" style="13" customWidth="1"/>
    <col min="16" max="16" width="10" style="13" customWidth="1"/>
    <col min="17" max="17" width="5.7109375" style="13" customWidth="1"/>
    <col min="18" max="18" width="7.140625" style="13" customWidth="1"/>
    <col min="19" max="19" width="0.42578125" style="13" customWidth="1"/>
    <col min="20" max="20" width="8.85546875" style="13" customWidth="1"/>
    <col min="21" max="21" width="9" style="13" customWidth="1"/>
    <col min="22" max="25" width="5.7109375" style="13" customWidth="1"/>
    <col min="26" max="26" width="6.85546875" style="13" customWidth="1"/>
    <col min="27" max="30" width="5.7109375" style="13" customWidth="1"/>
    <col min="31" max="31" width="5.7109375" style="16" customWidth="1"/>
    <col min="32" max="32" width="4.7109375" style="13" customWidth="1"/>
    <col min="33" max="35" width="4.7109375" style="13" hidden="1" customWidth="1"/>
    <col min="36" max="58" width="4.7109375" style="13" customWidth="1"/>
    <col min="59" max="223" width="11.42578125" style="13" customWidth="1"/>
    <col min="224" max="256" width="9" style="13"/>
    <col min="257" max="257" width="8" style="13" customWidth="1"/>
    <col min="258" max="258" width="4.28515625" style="13" customWidth="1"/>
    <col min="259" max="267" width="4.5703125" style="13" customWidth="1"/>
    <col min="268" max="268" width="0.42578125" style="13" customWidth="1"/>
    <col min="269" max="272" width="4.7109375" style="13" customWidth="1"/>
    <col min="273" max="273" width="4.140625" style="13" customWidth="1"/>
    <col min="274" max="274" width="7.140625" style="13" customWidth="1"/>
    <col min="275" max="275" width="0.42578125" style="13" customWidth="1"/>
    <col min="276" max="276" width="4.85546875" style="13" customWidth="1"/>
    <col min="277" max="287" width="4.7109375" style="13" customWidth="1"/>
    <col min="288" max="288" width="8" style="13" customWidth="1"/>
    <col min="289" max="291" width="0" style="13" hidden="1" customWidth="1"/>
    <col min="292" max="479" width="11.42578125" style="13" customWidth="1"/>
    <col min="480" max="512" width="9" style="13"/>
    <col min="513" max="513" width="8" style="13" customWidth="1"/>
    <col min="514" max="514" width="4.28515625" style="13" customWidth="1"/>
    <col min="515" max="523" width="4.5703125" style="13" customWidth="1"/>
    <col min="524" max="524" width="0.42578125" style="13" customWidth="1"/>
    <col min="525" max="528" width="4.7109375" style="13" customWidth="1"/>
    <col min="529" max="529" width="4.140625" style="13" customWidth="1"/>
    <col min="530" max="530" width="7.140625" style="13" customWidth="1"/>
    <col min="531" max="531" width="0.42578125" style="13" customWidth="1"/>
    <col min="532" max="532" width="4.85546875" style="13" customWidth="1"/>
    <col min="533" max="543" width="4.7109375" style="13" customWidth="1"/>
    <col min="544" max="544" width="8" style="13" customWidth="1"/>
    <col min="545" max="547" width="0" style="13" hidden="1" customWidth="1"/>
    <col min="548" max="735" width="11.42578125" style="13" customWidth="1"/>
    <col min="736" max="768" width="9" style="13"/>
    <col min="769" max="769" width="8" style="13" customWidth="1"/>
    <col min="770" max="770" width="4.28515625" style="13" customWidth="1"/>
    <col min="771" max="779" width="4.5703125" style="13" customWidth="1"/>
    <col min="780" max="780" width="0.42578125" style="13" customWidth="1"/>
    <col min="781" max="784" width="4.7109375" style="13" customWidth="1"/>
    <col min="785" max="785" width="4.140625" style="13" customWidth="1"/>
    <col min="786" max="786" width="7.140625" style="13" customWidth="1"/>
    <col min="787" max="787" width="0.42578125" style="13" customWidth="1"/>
    <col min="788" max="788" width="4.85546875" style="13" customWidth="1"/>
    <col min="789" max="799" width="4.7109375" style="13" customWidth="1"/>
    <col min="800" max="800" width="8" style="13" customWidth="1"/>
    <col min="801" max="803" width="0" style="13" hidden="1" customWidth="1"/>
    <col min="804" max="991" width="11.42578125" style="13" customWidth="1"/>
    <col min="992" max="1024" width="9" style="13"/>
    <col min="1025" max="1025" width="8" style="13" customWidth="1"/>
    <col min="1026" max="1026" width="4.28515625" style="13" customWidth="1"/>
    <col min="1027" max="1035" width="4.5703125" style="13" customWidth="1"/>
    <col min="1036" max="1036" width="0.42578125" style="13" customWidth="1"/>
    <col min="1037" max="1040" width="4.7109375" style="13" customWidth="1"/>
    <col min="1041" max="1041" width="4.140625" style="13" customWidth="1"/>
    <col min="1042" max="1042" width="7.140625" style="13" customWidth="1"/>
    <col min="1043" max="1043" width="0.42578125" style="13" customWidth="1"/>
    <col min="1044" max="1044" width="4.85546875" style="13" customWidth="1"/>
    <col min="1045" max="1055" width="4.7109375" style="13" customWidth="1"/>
    <col min="1056" max="1056" width="8" style="13" customWidth="1"/>
    <col min="1057" max="1059" width="0" style="13" hidden="1" customWidth="1"/>
    <col min="1060" max="1247" width="11.42578125" style="13" customWidth="1"/>
    <col min="1248" max="1280" width="9" style="13"/>
    <col min="1281" max="1281" width="8" style="13" customWidth="1"/>
    <col min="1282" max="1282" width="4.28515625" style="13" customWidth="1"/>
    <col min="1283" max="1291" width="4.5703125" style="13" customWidth="1"/>
    <col min="1292" max="1292" width="0.42578125" style="13" customWidth="1"/>
    <col min="1293" max="1296" width="4.7109375" style="13" customWidth="1"/>
    <col min="1297" max="1297" width="4.140625" style="13" customWidth="1"/>
    <col min="1298" max="1298" width="7.140625" style="13" customWidth="1"/>
    <col min="1299" max="1299" width="0.42578125" style="13" customWidth="1"/>
    <col min="1300" max="1300" width="4.85546875" style="13" customWidth="1"/>
    <col min="1301" max="1311" width="4.7109375" style="13" customWidth="1"/>
    <col min="1312" max="1312" width="8" style="13" customWidth="1"/>
    <col min="1313" max="1315" width="0" style="13" hidden="1" customWidth="1"/>
    <col min="1316" max="1503" width="11.42578125" style="13" customWidth="1"/>
    <col min="1504" max="1536" width="9" style="13"/>
    <col min="1537" max="1537" width="8" style="13" customWidth="1"/>
    <col min="1538" max="1538" width="4.28515625" style="13" customWidth="1"/>
    <col min="1539" max="1547" width="4.5703125" style="13" customWidth="1"/>
    <col min="1548" max="1548" width="0.42578125" style="13" customWidth="1"/>
    <col min="1549" max="1552" width="4.7109375" style="13" customWidth="1"/>
    <col min="1553" max="1553" width="4.140625" style="13" customWidth="1"/>
    <col min="1554" max="1554" width="7.140625" style="13" customWidth="1"/>
    <col min="1555" max="1555" width="0.42578125" style="13" customWidth="1"/>
    <col min="1556" max="1556" width="4.85546875" style="13" customWidth="1"/>
    <col min="1557" max="1567" width="4.7109375" style="13" customWidth="1"/>
    <col min="1568" max="1568" width="8" style="13" customWidth="1"/>
    <col min="1569" max="1571" width="0" style="13" hidden="1" customWidth="1"/>
    <col min="1572" max="1759" width="11.42578125" style="13" customWidth="1"/>
    <col min="1760" max="1792" width="9" style="13"/>
    <col min="1793" max="1793" width="8" style="13" customWidth="1"/>
    <col min="1794" max="1794" width="4.28515625" style="13" customWidth="1"/>
    <col min="1795" max="1803" width="4.5703125" style="13" customWidth="1"/>
    <col min="1804" max="1804" width="0.42578125" style="13" customWidth="1"/>
    <col min="1805" max="1808" width="4.7109375" style="13" customWidth="1"/>
    <col min="1809" max="1809" width="4.140625" style="13" customWidth="1"/>
    <col min="1810" max="1810" width="7.140625" style="13" customWidth="1"/>
    <col min="1811" max="1811" width="0.42578125" style="13" customWidth="1"/>
    <col min="1812" max="1812" width="4.85546875" style="13" customWidth="1"/>
    <col min="1813" max="1823" width="4.7109375" style="13" customWidth="1"/>
    <col min="1824" max="1824" width="8" style="13" customWidth="1"/>
    <col min="1825" max="1827" width="0" style="13" hidden="1" customWidth="1"/>
    <col min="1828" max="2015" width="11.42578125" style="13" customWidth="1"/>
    <col min="2016" max="2048" width="9" style="13"/>
    <col min="2049" max="2049" width="8" style="13" customWidth="1"/>
    <col min="2050" max="2050" width="4.28515625" style="13" customWidth="1"/>
    <col min="2051" max="2059" width="4.5703125" style="13" customWidth="1"/>
    <col min="2060" max="2060" width="0.42578125" style="13" customWidth="1"/>
    <col min="2061" max="2064" width="4.7109375" style="13" customWidth="1"/>
    <col min="2065" max="2065" width="4.140625" style="13" customWidth="1"/>
    <col min="2066" max="2066" width="7.140625" style="13" customWidth="1"/>
    <col min="2067" max="2067" width="0.42578125" style="13" customWidth="1"/>
    <col min="2068" max="2068" width="4.85546875" style="13" customWidth="1"/>
    <col min="2069" max="2079" width="4.7109375" style="13" customWidth="1"/>
    <col min="2080" max="2080" width="8" style="13" customWidth="1"/>
    <col min="2081" max="2083" width="0" style="13" hidden="1" customWidth="1"/>
    <col min="2084" max="2271" width="11.42578125" style="13" customWidth="1"/>
    <col min="2272" max="2304" width="9" style="13"/>
    <col min="2305" max="2305" width="8" style="13" customWidth="1"/>
    <col min="2306" max="2306" width="4.28515625" style="13" customWidth="1"/>
    <col min="2307" max="2315" width="4.5703125" style="13" customWidth="1"/>
    <col min="2316" max="2316" width="0.42578125" style="13" customWidth="1"/>
    <col min="2317" max="2320" width="4.7109375" style="13" customWidth="1"/>
    <col min="2321" max="2321" width="4.140625" style="13" customWidth="1"/>
    <col min="2322" max="2322" width="7.140625" style="13" customWidth="1"/>
    <col min="2323" max="2323" width="0.42578125" style="13" customWidth="1"/>
    <col min="2324" max="2324" width="4.85546875" style="13" customWidth="1"/>
    <col min="2325" max="2335" width="4.7109375" style="13" customWidth="1"/>
    <col min="2336" max="2336" width="8" style="13" customWidth="1"/>
    <col min="2337" max="2339" width="0" style="13" hidden="1" customWidth="1"/>
    <col min="2340" max="2527" width="11.42578125" style="13" customWidth="1"/>
    <col min="2528" max="2560" width="9" style="13"/>
    <col min="2561" max="2561" width="8" style="13" customWidth="1"/>
    <col min="2562" max="2562" width="4.28515625" style="13" customWidth="1"/>
    <col min="2563" max="2571" width="4.5703125" style="13" customWidth="1"/>
    <col min="2572" max="2572" width="0.42578125" style="13" customWidth="1"/>
    <col min="2573" max="2576" width="4.7109375" style="13" customWidth="1"/>
    <col min="2577" max="2577" width="4.140625" style="13" customWidth="1"/>
    <col min="2578" max="2578" width="7.140625" style="13" customWidth="1"/>
    <col min="2579" max="2579" width="0.42578125" style="13" customWidth="1"/>
    <col min="2580" max="2580" width="4.85546875" style="13" customWidth="1"/>
    <col min="2581" max="2591" width="4.7109375" style="13" customWidth="1"/>
    <col min="2592" max="2592" width="8" style="13" customWidth="1"/>
    <col min="2593" max="2595" width="0" style="13" hidden="1" customWidth="1"/>
    <col min="2596" max="2783" width="11.42578125" style="13" customWidth="1"/>
    <col min="2784" max="2816" width="9" style="13"/>
    <col min="2817" max="2817" width="8" style="13" customWidth="1"/>
    <col min="2818" max="2818" width="4.28515625" style="13" customWidth="1"/>
    <col min="2819" max="2827" width="4.5703125" style="13" customWidth="1"/>
    <col min="2828" max="2828" width="0.42578125" style="13" customWidth="1"/>
    <col min="2829" max="2832" width="4.7109375" style="13" customWidth="1"/>
    <col min="2833" max="2833" width="4.140625" style="13" customWidth="1"/>
    <col min="2834" max="2834" width="7.140625" style="13" customWidth="1"/>
    <col min="2835" max="2835" width="0.42578125" style="13" customWidth="1"/>
    <col min="2836" max="2836" width="4.85546875" style="13" customWidth="1"/>
    <col min="2837" max="2847" width="4.7109375" style="13" customWidth="1"/>
    <col min="2848" max="2848" width="8" style="13" customWidth="1"/>
    <col min="2849" max="2851" width="0" style="13" hidden="1" customWidth="1"/>
    <col min="2852" max="3039" width="11.42578125" style="13" customWidth="1"/>
    <col min="3040" max="3072" width="9" style="13"/>
    <col min="3073" max="3073" width="8" style="13" customWidth="1"/>
    <col min="3074" max="3074" width="4.28515625" style="13" customWidth="1"/>
    <col min="3075" max="3083" width="4.5703125" style="13" customWidth="1"/>
    <col min="3084" max="3084" width="0.42578125" style="13" customWidth="1"/>
    <col min="3085" max="3088" width="4.7109375" style="13" customWidth="1"/>
    <col min="3089" max="3089" width="4.140625" style="13" customWidth="1"/>
    <col min="3090" max="3090" width="7.140625" style="13" customWidth="1"/>
    <col min="3091" max="3091" width="0.42578125" style="13" customWidth="1"/>
    <col min="3092" max="3092" width="4.85546875" style="13" customWidth="1"/>
    <col min="3093" max="3103" width="4.7109375" style="13" customWidth="1"/>
    <col min="3104" max="3104" width="8" style="13" customWidth="1"/>
    <col min="3105" max="3107" width="0" style="13" hidden="1" customWidth="1"/>
    <col min="3108" max="3295" width="11.42578125" style="13" customWidth="1"/>
    <col min="3296" max="3328" width="9" style="13"/>
    <col min="3329" max="3329" width="8" style="13" customWidth="1"/>
    <col min="3330" max="3330" width="4.28515625" style="13" customWidth="1"/>
    <col min="3331" max="3339" width="4.5703125" style="13" customWidth="1"/>
    <col min="3340" max="3340" width="0.42578125" style="13" customWidth="1"/>
    <col min="3341" max="3344" width="4.7109375" style="13" customWidth="1"/>
    <col min="3345" max="3345" width="4.140625" style="13" customWidth="1"/>
    <col min="3346" max="3346" width="7.140625" style="13" customWidth="1"/>
    <col min="3347" max="3347" width="0.42578125" style="13" customWidth="1"/>
    <col min="3348" max="3348" width="4.85546875" style="13" customWidth="1"/>
    <col min="3349" max="3359" width="4.7109375" style="13" customWidth="1"/>
    <col min="3360" max="3360" width="8" style="13" customWidth="1"/>
    <col min="3361" max="3363" width="0" style="13" hidden="1" customWidth="1"/>
    <col min="3364" max="3551" width="11.42578125" style="13" customWidth="1"/>
    <col min="3552" max="3584" width="9" style="13"/>
    <col min="3585" max="3585" width="8" style="13" customWidth="1"/>
    <col min="3586" max="3586" width="4.28515625" style="13" customWidth="1"/>
    <col min="3587" max="3595" width="4.5703125" style="13" customWidth="1"/>
    <col min="3596" max="3596" width="0.42578125" style="13" customWidth="1"/>
    <col min="3597" max="3600" width="4.7109375" style="13" customWidth="1"/>
    <col min="3601" max="3601" width="4.140625" style="13" customWidth="1"/>
    <col min="3602" max="3602" width="7.140625" style="13" customWidth="1"/>
    <col min="3603" max="3603" width="0.42578125" style="13" customWidth="1"/>
    <col min="3604" max="3604" width="4.85546875" style="13" customWidth="1"/>
    <col min="3605" max="3615" width="4.7109375" style="13" customWidth="1"/>
    <col min="3616" max="3616" width="8" style="13" customWidth="1"/>
    <col min="3617" max="3619" width="0" style="13" hidden="1" customWidth="1"/>
    <col min="3620" max="3807" width="11.42578125" style="13" customWidth="1"/>
    <col min="3808" max="3840" width="9" style="13"/>
    <col min="3841" max="3841" width="8" style="13" customWidth="1"/>
    <col min="3842" max="3842" width="4.28515625" style="13" customWidth="1"/>
    <col min="3843" max="3851" width="4.5703125" style="13" customWidth="1"/>
    <col min="3852" max="3852" width="0.42578125" style="13" customWidth="1"/>
    <col min="3853" max="3856" width="4.7109375" style="13" customWidth="1"/>
    <col min="3857" max="3857" width="4.140625" style="13" customWidth="1"/>
    <col min="3858" max="3858" width="7.140625" style="13" customWidth="1"/>
    <col min="3859" max="3859" width="0.42578125" style="13" customWidth="1"/>
    <col min="3860" max="3860" width="4.85546875" style="13" customWidth="1"/>
    <col min="3861" max="3871" width="4.7109375" style="13" customWidth="1"/>
    <col min="3872" max="3872" width="8" style="13" customWidth="1"/>
    <col min="3873" max="3875" width="0" style="13" hidden="1" customWidth="1"/>
    <col min="3876" max="4063" width="11.42578125" style="13" customWidth="1"/>
    <col min="4064" max="4096" width="9" style="13"/>
    <col min="4097" max="4097" width="8" style="13" customWidth="1"/>
    <col min="4098" max="4098" width="4.28515625" style="13" customWidth="1"/>
    <col min="4099" max="4107" width="4.5703125" style="13" customWidth="1"/>
    <col min="4108" max="4108" width="0.42578125" style="13" customWidth="1"/>
    <col min="4109" max="4112" width="4.7109375" style="13" customWidth="1"/>
    <col min="4113" max="4113" width="4.140625" style="13" customWidth="1"/>
    <col min="4114" max="4114" width="7.140625" style="13" customWidth="1"/>
    <col min="4115" max="4115" width="0.42578125" style="13" customWidth="1"/>
    <col min="4116" max="4116" width="4.85546875" style="13" customWidth="1"/>
    <col min="4117" max="4127" width="4.7109375" style="13" customWidth="1"/>
    <col min="4128" max="4128" width="8" style="13" customWidth="1"/>
    <col min="4129" max="4131" width="0" style="13" hidden="1" customWidth="1"/>
    <col min="4132" max="4319" width="11.42578125" style="13" customWidth="1"/>
    <col min="4320" max="4352" width="9" style="13"/>
    <col min="4353" max="4353" width="8" style="13" customWidth="1"/>
    <col min="4354" max="4354" width="4.28515625" style="13" customWidth="1"/>
    <col min="4355" max="4363" width="4.5703125" style="13" customWidth="1"/>
    <col min="4364" max="4364" width="0.42578125" style="13" customWidth="1"/>
    <col min="4365" max="4368" width="4.7109375" style="13" customWidth="1"/>
    <col min="4369" max="4369" width="4.140625" style="13" customWidth="1"/>
    <col min="4370" max="4370" width="7.140625" style="13" customWidth="1"/>
    <col min="4371" max="4371" width="0.42578125" style="13" customWidth="1"/>
    <col min="4372" max="4372" width="4.85546875" style="13" customWidth="1"/>
    <col min="4373" max="4383" width="4.7109375" style="13" customWidth="1"/>
    <col min="4384" max="4384" width="8" style="13" customWidth="1"/>
    <col min="4385" max="4387" width="0" style="13" hidden="1" customWidth="1"/>
    <col min="4388" max="4575" width="11.42578125" style="13" customWidth="1"/>
    <col min="4576" max="4608" width="9" style="13"/>
    <col min="4609" max="4609" width="8" style="13" customWidth="1"/>
    <col min="4610" max="4610" width="4.28515625" style="13" customWidth="1"/>
    <col min="4611" max="4619" width="4.5703125" style="13" customWidth="1"/>
    <col min="4620" max="4620" width="0.42578125" style="13" customWidth="1"/>
    <col min="4621" max="4624" width="4.7109375" style="13" customWidth="1"/>
    <col min="4625" max="4625" width="4.140625" style="13" customWidth="1"/>
    <col min="4626" max="4626" width="7.140625" style="13" customWidth="1"/>
    <col min="4627" max="4627" width="0.42578125" style="13" customWidth="1"/>
    <col min="4628" max="4628" width="4.85546875" style="13" customWidth="1"/>
    <col min="4629" max="4639" width="4.7109375" style="13" customWidth="1"/>
    <col min="4640" max="4640" width="8" style="13" customWidth="1"/>
    <col min="4641" max="4643" width="0" style="13" hidden="1" customWidth="1"/>
    <col min="4644" max="4831" width="11.42578125" style="13" customWidth="1"/>
    <col min="4832" max="4864" width="9" style="13"/>
    <col min="4865" max="4865" width="8" style="13" customWidth="1"/>
    <col min="4866" max="4866" width="4.28515625" style="13" customWidth="1"/>
    <col min="4867" max="4875" width="4.5703125" style="13" customWidth="1"/>
    <col min="4876" max="4876" width="0.42578125" style="13" customWidth="1"/>
    <col min="4877" max="4880" width="4.7109375" style="13" customWidth="1"/>
    <col min="4881" max="4881" width="4.140625" style="13" customWidth="1"/>
    <col min="4882" max="4882" width="7.140625" style="13" customWidth="1"/>
    <col min="4883" max="4883" width="0.42578125" style="13" customWidth="1"/>
    <col min="4884" max="4884" width="4.85546875" style="13" customWidth="1"/>
    <col min="4885" max="4895" width="4.7109375" style="13" customWidth="1"/>
    <col min="4896" max="4896" width="8" style="13" customWidth="1"/>
    <col min="4897" max="4899" width="0" style="13" hidden="1" customWidth="1"/>
    <col min="4900" max="5087" width="11.42578125" style="13" customWidth="1"/>
    <col min="5088" max="5120" width="9" style="13"/>
    <col min="5121" max="5121" width="8" style="13" customWidth="1"/>
    <col min="5122" max="5122" width="4.28515625" style="13" customWidth="1"/>
    <col min="5123" max="5131" width="4.5703125" style="13" customWidth="1"/>
    <col min="5132" max="5132" width="0.42578125" style="13" customWidth="1"/>
    <col min="5133" max="5136" width="4.7109375" style="13" customWidth="1"/>
    <col min="5137" max="5137" width="4.140625" style="13" customWidth="1"/>
    <col min="5138" max="5138" width="7.140625" style="13" customWidth="1"/>
    <col min="5139" max="5139" width="0.42578125" style="13" customWidth="1"/>
    <col min="5140" max="5140" width="4.85546875" style="13" customWidth="1"/>
    <col min="5141" max="5151" width="4.7109375" style="13" customWidth="1"/>
    <col min="5152" max="5152" width="8" style="13" customWidth="1"/>
    <col min="5153" max="5155" width="0" style="13" hidden="1" customWidth="1"/>
    <col min="5156" max="5343" width="11.42578125" style="13" customWidth="1"/>
    <col min="5344" max="5376" width="9" style="13"/>
    <col min="5377" max="5377" width="8" style="13" customWidth="1"/>
    <col min="5378" max="5378" width="4.28515625" style="13" customWidth="1"/>
    <col min="5379" max="5387" width="4.5703125" style="13" customWidth="1"/>
    <col min="5388" max="5388" width="0.42578125" style="13" customWidth="1"/>
    <col min="5389" max="5392" width="4.7109375" style="13" customWidth="1"/>
    <col min="5393" max="5393" width="4.140625" style="13" customWidth="1"/>
    <col min="5394" max="5394" width="7.140625" style="13" customWidth="1"/>
    <col min="5395" max="5395" width="0.42578125" style="13" customWidth="1"/>
    <col min="5396" max="5396" width="4.85546875" style="13" customWidth="1"/>
    <col min="5397" max="5407" width="4.7109375" style="13" customWidth="1"/>
    <col min="5408" max="5408" width="8" style="13" customWidth="1"/>
    <col min="5409" max="5411" width="0" style="13" hidden="1" customWidth="1"/>
    <col min="5412" max="5599" width="11.42578125" style="13" customWidth="1"/>
    <col min="5600" max="5632" width="9" style="13"/>
    <col min="5633" max="5633" width="8" style="13" customWidth="1"/>
    <col min="5634" max="5634" width="4.28515625" style="13" customWidth="1"/>
    <col min="5635" max="5643" width="4.5703125" style="13" customWidth="1"/>
    <col min="5644" max="5644" width="0.42578125" style="13" customWidth="1"/>
    <col min="5645" max="5648" width="4.7109375" style="13" customWidth="1"/>
    <col min="5649" max="5649" width="4.140625" style="13" customWidth="1"/>
    <col min="5650" max="5650" width="7.140625" style="13" customWidth="1"/>
    <col min="5651" max="5651" width="0.42578125" style="13" customWidth="1"/>
    <col min="5652" max="5652" width="4.85546875" style="13" customWidth="1"/>
    <col min="5653" max="5663" width="4.7109375" style="13" customWidth="1"/>
    <col min="5664" max="5664" width="8" style="13" customWidth="1"/>
    <col min="5665" max="5667" width="0" style="13" hidden="1" customWidth="1"/>
    <col min="5668" max="5855" width="11.42578125" style="13" customWidth="1"/>
    <col min="5856" max="5888" width="9" style="13"/>
    <col min="5889" max="5889" width="8" style="13" customWidth="1"/>
    <col min="5890" max="5890" width="4.28515625" style="13" customWidth="1"/>
    <col min="5891" max="5899" width="4.5703125" style="13" customWidth="1"/>
    <col min="5900" max="5900" width="0.42578125" style="13" customWidth="1"/>
    <col min="5901" max="5904" width="4.7109375" style="13" customWidth="1"/>
    <col min="5905" max="5905" width="4.140625" style="13" customWidth="1"/>
    <col min="5906" max="5906" width="7.140625" style="13" customWidth="1"/>
    <col min="5907" max="5907" width="0.42578125" style="13" customWidth="1"/>
    <col min="5908" max="5908" width="4.85546875" style="13" customWidth="1"/>
    <col min="5909" max="5919" width="4.7109375" style="13" customWidth="1"/>
    <col min="5920" max="5920" width="8" style="13" customWidth="1"/>
    <col min="5921" max="5923" width="0" style="13" hidden="1" customWidth="1"/>
    <col min="5924" max="6111" width="11.42578125" style="13" customWidth="1"/>
    <col min="6112" max="6144" width="9" style="13"/>
    <col min="6145" max="6145" width="8" style="13" customWidth="1"/>
    <col min="6146" max="6146" width="4.28515625" style="13" customWidth="1"/>
    <col min="6147" max="6155" width="4.5703125" style="13" customWidth="1"/>
    <col min="6156" max="6156" width="0.42578125" style="13" customWidth="1"/>
    <col min="6157" max="6160" width="4.7109375" style="13" customWidth="1"/>
    <col min="6161" max="6161" width="4.140625" style="13" customWidth="1"/>
    <col min="6162" max="6162" width="7.140625" style="13" customWidth="1"/>
    <col min="6163" max="6163" width="0.42578125" style="13" customWidth="1"/>
    <col min="6164" max="6164" width="4.85546875" style="13" customWidth="1"/>
    <col min="6165" max="6175" width="4.7109375" style="13" customWidth="1"/>
    <col min="6176" max="6176" width="8" style="13" customWidth="1"/>
    <col min="6177" max="6179" width="0" style="13" hidden="1" customWidth="1"/>
    <col min="6180" max="6367" width="11.42578125" style="13" customWidth="1"/>
    <col min="6368" max="6400" width="9" style="13"/>
    <col min="6401" max="6401" width="8" style="13" customWidth="1"/>
    <col min="6402" max="6402" width="4.28515625" style="13" customWidth="1"/>
    <col min="6403" max="6411" width="4.5703125" style="13" customWidth="1"/>
    <col min="6412" max="6412" width="0.42578125" style="13" customWidth="1"/>
    <col min="6413" max="6416" width="4.7109375" style="13" customWidth="1"/>
    <col min="6417" max="6417" width="4.140625" style="13" customWidth="1"/>
    <col min="6418" max="6418" width="7.140625" style="13" customWidth="1"/>
    <col min="6419" max="6419" width="0.42578125" style="13" customWidth="1"/>
    <col min="6420" max="6420" width="4.85546875" style="13" customWidth="1"/>
    <col min="6421" max="6431" width="4.7109375" style="13" customWidth="1"/>
    <col min="6432" max="6432" width="8" style="13" customWidth="1"/>
    <col min="6433" max="6435" width="0" style="13" hidden="1" customWidth="1"/>
    <col min="6436" max="6623" width="11.42578125" style="13" customWidth="1"/>
    <col min="6624" max="6656" width="9" style="13"/>
    <col min="6657" max="6657" width="8" style="13" customWidth="1"/>
    <col min="6658" max="6658" width="4.28515625" style="13" customWidth="1"/>
    <col min="6659" max="6667" width="4.5703125" style="13" customWidth="1"/>
    <col min="6668" max="6668" width="0.42578125" style="13" customWidth="1"/>
    <col min="6669" max="6672" width="4.7109375" style="13" customWidth="1"/>
    <col min="6673" max="6673" width="4.140625" style="13" customWidth="1"/>
    <col min="6674" max="6674" width="7.140625" style="13" customWidth="1"/>
    <col min="6675" max="6675" width="0.42578125" style="13" customWidth="1"/>
    <col min="6676" max="6676" width="4.85546875" style="13" customWidth="1"/>
    <col min="6677" max="6687" width="4.7109375" style="13" customWidth="1"/>
    <col min="6688" max="6688" width="8" style="13" customWidth="1"/>
    <col min="6689" max="6691" width="0" style="13" hidden="1" customWidth="1"/>
    <col min="6692" max="6879" width="11.42578125" style="13" customWidth="1"/>
    <col min="6880" max="6912" width="9" style="13"/>
    <col min="6913" max="6913" width="8" style="13" customWidth="1"/>
    <col min="6914" max="6914" width="4.28515625" style="13" customWidth="1"/>
    <col min="6915" max="6923" width="4.5703125" style="13" customWidth="1"/>
    <col min="6924" max="6924" width="0.42578125" style="13" customWidth="1"/>
    <col min="6925" max="6928" width="4.7109375" style="13" customWidth="1"/>
    <col min="6929" max="6929" width="4.140625" style="13" customWidth="1"/>
    <col min="6930" max="6930" width="7.140625" style="13" customWidth="1"/>
    <col min="6931" max="6931" width="0.42578125" style="13" customWidth="1"/>
    <col min="6932" max="6932" width="4.85546875" style="13" customWidth="1"/>
    <col min="6933" max="6943" width="4.7109375" style="13" customWidth="1"/>
    <col min="6944" max="6944" width="8" style="13" customWidth="1"/>
    <col min="6945" max="6947" width="0" style="13" hidden="1" customWidth="1"/>
    <col min="6948" max="7135" width="11.42578125" style="13" customWidth="1"/>
    <col min="7136" max="7168" width="9" style="13"/>
    <col min="7169" max="7169" width="8" style="13" customWidth="1"/>
    <col min="7170" max="7170" width="4.28515625" style="13" customWidth="1"/>
    <col min="7171" max="7179" width="4.5703125" style="13" customWidth="1"/>
    <col min="7180" max="7180" width="0.42578125" style="13" customWidth="1"/>
    <col min="7181" max="7184" width="4.7109375" style="13" customWidth="1"/>
    <col min="7185" max="7185" width="4.140625" style="13" customWidth="1"/>
    <col min="7186" max="7186" width="7.140625" style="13" customWidth="1"/>
    <col min="7187" max="7187" width="0.42578125" style="13" customWidth="1"/>
    <col min="7188" max="7188" width="4.85546875" style="13" customWidth="1"/>
    <col min="7189" max="7199" width="4.7109375" style="13" customWidth="1"/>
    <col min="7200" max="7200" width="8" style="13" customWidth="1"/>
    <col min="7201" max="7203" width="0" style="13" hidden="1" customWidth="1"/>
    <col min="7204" max="7391" width="11.42578125" style="13" customWidth="1"/>
    <col min="7392" max="7424" width="9" style="13"/>
    <col min="7425" max="7425" width="8" style="13" customWidth="1"/>
    <col min="7426" max="7426" width="4.28515625" style="13" customWidth="1"/>
    <col min="7427" max="7435" width="4.5703125" style="13" customWidth="1"/>
    <col min="7436" max="7436" width="0.42578125" style="13" customWidth="1"/>
    <col min="7437" max="7440" width="4.7109375" style="13" customWidth="1"/>
    <col min="7441" max="7441" width="4.140625" style="13" customWidth="1"/>
    <col min="7442" max="7442" width="7.140625" style="13" customWidth="1"/>
    <col min="7443" max="7443" width="0.42578125" style="13" customWidth="1"/>
    <col min="7444" max="7444" width="4.85546875" style="13" customWidth="1"/>
    <col min="7445" max="7455" width="4.7109375" style="13" customWidth="1"/>
    <col min="7456" max="7456" width="8" style="13" customWidth="1"/>
    <col min="7457" max="7459" width="0" style="13" hidden="1" customWidth="1"/>
    <col min="7460" max="7647" width="11.42578125" style="13" customWidth="1"/>
    <col min="7648" max="7680" width="9" style="13"/>
    <col min="7681" max="7681" width="8" style="13" customWidth="1"/>
    <col min="7682" max="7682" width="4.28515625" style="13" customWidth="1"/>
    <col min="7683" max="7691" width="4.5703125" style="13" customWidth="1"/>
    <col min="7692" max="7692" width="0.42578125" style="13" customWidth="1"/>
    <col min="7693" max="7696" width="4.7109375" style="13" customWidth="1"/>
    <col min="7697" max="7697" width="4.140625" style="13" customWidth="1"/>
    <col min="7698" max="7698" width="7.140625" style="13" customWidth="1"/>
    <col min="7699" max="7699" width="0.42578125" style="13" customWidth="1"/>
    <col min="7700" max="7700" width="4.85546875" style="13" customWidth="1"/>
    <col min="7701" max="7711" width="4.7109375" style="13" customWidth="1"/>
    <col min="7712" max="7712" width="8" style="13" customWidth="1"/>
    <col min="7713" max="7715" width="0" style="13" hidden="1" customWidth="1"/>
    <col min="7716" max="7903" width="11.42578125" style="13" customWidth="1"/>
    <col min="7904" max="7936" width="9" style="13"/>
    <col min="7937" max="7937" width="8" style="13" customWidth="1"/>
    <col min="7938" max="7938" width="4.28515625" style="13" customWidth="1"/>
    <col min="7939" max="7947" width="4.5703125" style="13" customWidth="1"/>
    <col min="7948" max="7948" width="0.42578125" style="13" customWidth="1"/>
    <col min="7949" max="7952" width="4.7109375" style="13" customWidth="1"/>
    <col min="7953" max="7953" width="4.140625" style="13" customWidth="1"/>
    <col min="7954" max="7954" width="7.140625" style="13" customWidth="1"/>
    <col min="7955" max="7955" width="0.42578125" style="13" customWidth="1"/>
    <col min="7956" max="7956" width="4.85546875" style="13" customWidth="1"/>
    <col min="7957" max="7967" width="4.7109375" style="13" customWidth="1"/>
    <col min="7968" max="7968" width="8" style="13" customWidth="1"/>
    <col min="7969" max="7971" width="0" style="13" hidden="1" customWidth="1"/>
    <col min="7972" max="8159" width="11.42578125" style="13" customWidth="1"/>
    <col min="8160" max="8192" width="9" style="13"/>
    <col min="8193" max="8193" width="8" style="13" customWidth="1"/>
    <col min="8194" max="8194" width="4.28515625" style="13" customWidth="1"/>
    <col min="8195" max="8203" width="4.5703125" style="13" customWidth="1"/>
    <col min="8204" max="8204" width="0.42578125" style="13" customWidth="1"/>
    <col min="8205" max="8208" width="4.7109375" style="13" customWidth="1"/>
    <col min="8209" max="8209" width="4.140625" style="13" customWidth="1"/>
    <col min="8210" max="8210" width="7.140625" style="13" customWidth="1"/>
    <col min="8211" max="8211" width="0.42578125" style="13" customWidth="1"/>
    <col min="8212" max="8212" width="4.85546875" style="13" customWidth="1"/>
    <col min="8213" max="8223" width="4.7109375" style="13" customWidth="1"/>
    <col min="8224" max="8224" width="8" style="13" customWidth="1"/>
    <col min="8225" max="8227" width="0" style="13" hidden="1" customWidth="1"/>
    <col min="8228" max="8415" width="11.42578125" style="13" customWidth="1"/>
    <col min="8416" max="8448" width="9" style="13"/>
    <col min="8449" max="8449" width="8" style="13" customWidth="1"/>
    <col min="8450" max="8450" width="4.28515625" style="13" customWidth="1"/>
    <col min="8451" max="8459" width="4.5703125" style="13" customWidth="1"/>
    <col min="8460" max="8460" width="0.42578125" style="13" customWidth="1"/>
    <col min="8461" max="8464" width="4.7109375" style="13" customWidth="1"/>
    <col min="8465" max="8465" width="4.140625" style="13" customWidth="1"/>
    <col min="8466" max="8466" width="7.140625" style="13" customWidth="1"/>
    <col min="8467" max="8467" width="0.42578125" style="13" customWidth="1"/>
    <col min="8468" max="8468" width="4.85546875" style="13" customWidth="1"/>
    <col min="8469" max="8479" width="4.7109375" style="13" customWidth="1"/>
    <col min="8480" max="8480" width="8" style="13" customWidth="1"/>
    <col min="8481" max="8483" width="0" style="13" hidden="1" customWidth="1"/>
    <col min="8484" max="8671" width="11.42578125" style="13" customWidth="1"/>
    <col min="8672" max="8704" width="9" style="13"/>
    <col min="8705" max="8705" width="8" style="13" customWidth="1"/>
    <col min="8706" max="8706" width="4.28515625" style="13" customWidth="1"/>
    <col min="8707" max="8715" width="4.5703125" style="13" customWidth="1"/>
    <col min="8716" max="8716" width="0.42578125" style="13" customWidth="1"/>
    <col min="8717" max="8720" width="4.7109375" style="13" customWidth="1"/>
    <col min="8721" max="8721" width="4.140625" style="13" customWidth="1"/>
    <col min="8722" max="8722" width="7.140625" style="13" customWidth="1"/>
    <col min="8723" max="8723" width="0.42578125" style="13" customWidth="1"/>
    <col min="8724" max="8724" width="4.85546875" style="13" customWidth="1"/>
    <col min="8725" max="8735" width="4.7109375" style="13" customWidth="1"/>
    <col min="8736" max="8736" width="8" style="13" customWidth="1"/>
    <col min="8737" max="8739" width="0" style="13" hidden="1" customWidth="1"/>
    <col min="8740" max="8927" width="11.42578125" style="13" customWidth="1"/>
    <col min="8928" max="8960" width="9" style="13"/>
    <col min="8961" max="8961" width="8" style="13" customWidth="1"/>
    <col min="8962" max="8962" width="4.28515625" style="13" customWidth="1"/>
    <col min="8963" max="8971" width="4.5703125" style="13" customWidth="1"/>
    <col min="8972" max="8972" width="0.42578125" style="13" customWidth="1"/>
    <col min="8973" max="8976" width="4.7109375" style="13" customWidth="1"/>
    <col min="8977" max="8977" width="4.140625" style="13" customWidth="1"/>
    <col min="8978" max="8978" width="7.140625" style="13" customWidth="1"/>
    <col min="8979" max="8979" width="0.42578125" style="13" customWidth="1"/>
    <col min="8980" max="8980" width="4.85546875" style="13" customWidth="1"/>
    <col min="8981" max="8991" width="4.7109375" style="13" customWidth="1"/>
    <col min="8992" max="8992" width="8" style="13" customWidth="1"/>
    <col min="8993" max="8995" width="0" style="13" hidden="1" customWidth="1"/>
    <col min="8996" max="9183" width="11.42578125" style="13" customWidth="1"/>
    <col min="9184" max="9216" width="9" style="13"/>
    <col min="9217" max="9217" width="8" style="13" customWidth="1"/>
    <col min="9218" max="9218" width="4.28515625" style="13" customWidth="1"/>
    <col min="9219" max="9227" width="4.5703125" style="13" customWidth="1"/>
    <col min="9228" max="9228" width="0.42578125" style="13" customWidth="1"/>
    <col min="9229" max="9232" width="4.7109375" style="13" customWidth="1"/>
    <col min="9233" max="9233" width="4.140625" style="13" customWidth="1"/>
    <col min="9234" max="9234" width="7.140625" style="13" customWidth="1"/>
    <col min="9235" max="9235" width="0.42578125" style="13" customWidth="1"/>
    <col min="9236" max="9236" width="4.85546875" style="13" customWidth="1"/>
    <col min="9237" max="9247" width="4.7109375" style="13" customWidth="1"/>
    <col min="9248" max="9248" width="8" style="13" customWidth="1"/>
    <col min="9249" max="9251" width="0" style="13" hidden="1" customWidth="1"/>
    <col min="9252" max="9439" width="11.42578125" style="13" customWidth="1"/>
    <col min="9440" max="9472" width="9" style="13"/>
    <col min="9473" max="9473" width="8" style="13" customWidth="1"/>
    <col min="9474" max="9474" width="4.28515625" style="13" customWidth="1"/>
    <col min="9475" max="9483" width="4.5703125" style="13" customWidth="1"/>
    <col min="9484" max="9484" width="0.42578125" style="13" customWidth="1"/>
    <col min="9485" max="9488" width="4.7109375" style="13" customWidth="1"/>
    <col min="9489" max="9489" width="4.140625" style="13" customWidth="1"/>
    <col min="9490" max="9490" width="7.140625" style="13" customWidth="1"/>
    <col min="9491" max="9491" width="0.42578125" style="13" customWidth="1"/>
    <col min="9492" max="9492" width="4.85546875" style="13" customWidth="1"/>
    <col min="9493" max="9503" width="4.7109375" style="13" customWidth="1"/>
    <col min="9504" max="9504" width="8" style="13" customWidth="1"/>
    <col min="9505" max="9507" width="0" style="13" hidden="1" customWidth="1"/>
    <col min="9508" max="9695" width="11.42578125" style="13" customWidth="1"/>
    <col min="9696" max="9728" width="9" style="13"/>
    <col min="9729" max="9729" width="8" style="13" customWidth="1"/>
    <col min="9730" max="9730" width="4.28515625" style="13" customWidth="1"/>
    <col min="9731" max="9739" width="4.5703125" style="13" customWidth="1"/>
    <col min="9740" max="9740" width="0.42578125" style="13" customWidth="1"/>
    <col min="9741" max="9744" width="4.7109375" style="13" customWidth="1"/>
    <col min="9745" max="9745" width="4.140625" style="13" customWidth="1"/>
    <col min="9746" max="9746" width="7.140625" style="13" customWidth="1"/>
    <col min="9747" max="9747" width="0.42578125" style="13" customWidth="1"/>
    <col min="9748" max="9748" width="4.85546875" style="13" customWidth="1"/>
    <col min="9749" max="9759" width="4.7109375" style="13" customWidth="1"/>
    <col min="9760" max="9760" width="8" style="13" customWidth="1"/>
    <col min="9761" max="9763" width="0" style="13" hidden="1" customWidth="1"/>
    <col min="9764" max="9951" width="11.42578125" style="13" customWidth="1"/>
    <col min="9952" max="9984" width="9" style="13"/>
    <col min="9985" max="9985" width="8" style="13" customWidth="1"/>
    <col min="9986" max="9986" width="4.28515625" style="13" customWidth="1"/>
    <col min="9987" max="9995" width="4.5703125" style="13" customWidth="1"/>
    <col min="9996" max="9996" width="0.42578125" style="13" customWidth="1"/>
    <col min="9997" max="10000" width="4.7109375" style="13" customWidth="1"/>
    <col min="10001" max="10001" width="4.140625" style="13" customWidth="1"/>
    <col min="10002" max="10002" width="7.140625" style="13" customWidth="1"/>
    <col min="10003" max="10003" width="0.42578125" style="13" customWidth="1"/>
    <col min="10004" max="10004" width="4.85546875" style="13" customWidth="1"/>
    <col min="10005" max="10015" width="4.7109375" style="13" customWidth="1"/>
    <col min="10016" max="10016" width="8" style="13" customWidth="1"/>
    <col min="10017" max="10019" width="0" style="13" hidden="1" customWidth="1"/>
    <col min="10020" max="10207" width="11.42578125" style="13" customWidth="1"/>
    <col min="10208" max="10240" width="9" style="13"/>
    <col min="10241" max="10241" width="8" style="13" customWidth="1"/>
    <col min="10242" max="10242" width="4.28515625" style="13" customWidth="1"/>
    <col min="10243" max="10251" width="4.5703125" style="13" customWidth="1"/>
    <col min="10252" max="10252" width="0.42578125" style="13" customWidth="1"/>
    <col min="10253" max="10256" width="4.7109375" style="13" customWidth="1"/>
    <col min="10257" max="10257" width="4.140625" style="13" customWidth="1"/>
    <col min="10258" max="10258" width="7.140625" style="13" customWidth="1"/>
    <col min="10259" max="10259" width="0.42578125" style="13" customWidth="1"/>
    <col min="10260" max="10260" width="4.85546875" style="13" customWidth="1"/>
    <col min="10261" max="10271" width="4.7109375" style="13" customWidth="1"/>
    <col min="10272" max="10272" width="8" style="13" customWidth="1"/>
    <col min="10273" max="10275" width="0" style="13" hidden="1" customWidth="1"/>
    <col min="10276" max="10463" width="11.42578125" style="13" customWidth="1"/>
    <col min="10464" max="10496" width="9" style="13"/>
    <col min="10497" max="10497" width="8" style="13" customWidth="1"/>
    <col min="10498" max="10498" width="4.28515625" style="13" customWidth="1"/>
    <col min="10499" max="10507" width="4.5703125" style="13" customWidth="1"/>
    <col min="10508" max="10508" width="0.42578125" style="13" customWidth="1"/>
    <col min="10509" max="10512" width="4.7109375" style="13" customWidth="1"/>
    <col min="10513" max="10513" width="4.140625" style="13" customWidth="1"/>
    <col min="10514" max="10514" width="7.140625" style="13" customWidth="1"/>
    <col min="10515" max="10515" width="0.42578125" style="13" customWidth="1"/>
    <col min="10516" max="10516" width="4.85546875" style="13" customWidth="1"/>
    <col min="10517" max="10527" width="4.7109375" style="13" customWidth="1"/>
    <col min="10528" max="10528" width="8" style="13" customWidth="1"/>
    <col min="10529" max="10531" width="0" style="13" hidden="1" customWidth="1"/>
    <col min="10532" max="10719" width="11.42578125" style="13" customWidth="1"/>
    <col min="10720" max="10752" width="9" style="13"/>
    <col min="10753" max="10753" width="8" style="13" customWidth="1"/>
    <col min="10754" max="10754" width="4.28515625" style="13" customWidth="1"/>
    <col min="10755" max="10763" width="4.5703125" style="13" customWidth="1"/>
    <col min="10764" max="10764" width="0.42578125" style="13" customWidth="1"/>
    <col min="10765" max="10768" width="4.7109375" style="13" customWidth="1"/>
    <col min="10769" max="10769" width="4.140625" style="13" customWidth="1"/>
    <col min="10770" max="10770" width="7.140625" style="13" customWidth="1"/>
    <col min="10771" max="10771" width="0.42578125" style="13" customWidth="1"/>
    <col min="10772" max="10772" width="4.85546875" style="13" customWidth="1"/>
    <col min="10773" max="10783" width="4.7109375" style="13" customWidth="1"/>
    <col min="10784" max="10784" width="8" style="13" customWidth="1"/>
    <col min="10785" max="10787" width="0" style="13" hidden="1" customWidth="1"/>
    <col min="10788" max="10975" width="11.42578125" style="13" customWidth="1"/>
    <col min="10976" max="11008" width="9" style="13"/>
    <col min="11009" max="11009" width="8" style="13" customWidth="1"/>
    <col min="11010" max="11010" width="4.28515625" style="13" customWidth="1"/>
    <col min="11011" max="11019" width="4.5703125" style="13" customWidth="1"/>
    <col min="11020" max="11020" width="0.42578125" style="13" customWidth="1"/>
    <col min="11021" max="11024" width="4.7109375" style="13" customWidth="1"/>
    <col min="11025" max="11025" width="4.140625" style="13" customWidth="1"/>
    <col min="11026" max="11026" width="7.140625" style="13" customWidth="1"/>
    <col min="11027" max="11027" width="0.42578125" style="13" customWidth="1"/>
    <col min="11028" max="11028" width="4.85546875" style="13" customWidth="1"/>
    <col min="11029" max="11039" width="4.7109375" style="13" customWidth="1"/>
    <col min="11040" max="11040" width="8" style="13" customWidth="1"/>
    <col min="11041" max="11043" width="0" style="13" hidden="1" customWidth="1"/>
    <col min="11044" max="11231" width="11.42578125" style="13" customWidth="1"/>
    <col min="11232" max="11264" width="9" style="13"/>
    <col min="11265" max="11265" width="8" style="13" customWidth="1"/>
    <col min="11266" max="11266" width="4.28515625" style="13" customWidth="1"/>
    <col min="11267" max="11275" width="4.5703125" style="13" customWidth="1"/>
    <col min="11276" max="11276" width="0.42578125" style="13" customWidth="1"/>
    <col min="11277" max="11280" width="4.7109375" style="13" customWidth="1"/>
    <col min="11281" max="11281" width="4.140625" style="13" customWidth="1"/>
    <col min="11282" max="11282" width="7.140625" style="13" customWidth="1"/>
    <col min="11283" max="11283" width="0.42578125" style="13" customWidth="1"/>
    <col min="11284" max="11284" width="4.85546875" style="13" customWidth="1"/>
    <col min="11285" max="11295" width="4.7109375" style="13" customWidth="1"/>
    <col min="11296" max="11296" width="8" style="13" customWidth="1"/>
    <col min="11297" max="11299" width="0" style="13" hidden="1" customWidth="1"/>
    <col min="11300" max="11487" width="11.42578125" style="13" customWidth="1"/>
    <col min="11488" max="11520" width="9" style="13"/>
    <col min="11521" max="11521" width="8" style="13" customWidth="1"/>
    <col min="11522" max="11522" width="4.28515625" style="13" customWidth="1"/>
    <col min="11523" max="11531" width="4.5703125" style="13" customWidth="1"/>
    <col min="11532" max="11532" width="0.42578125" style="13" customWidth="1"/>
    <col min="11533" max="11536" width="4.7109375" style="13" customWidth="1"/>
    <col min="11537" max="11537" width="4.140625" style="13" customWidth="1"/>
    <col min="11538" max="11538" width="7.140625" style="13" customWidth="1"/>
    <col min="11539" max="11539" width="0.42578125" style="13" customWidth="1"/>
    <col min="11540" max="11540" width="4.85546875" style="13" customWidth="1"/>
    <col min="11541" max="11551" width="4.7109375" style="13" customWidth="1"/>
    <col min="11552" max="11552" width="8" style="13" customWidth="1"/>
    <col min="11553" max="11555" width="0" style="13" hidden="1" customWidth="1"/>
    <col min="11556" max="11743" width="11.42578125" style="13" customWidth="1"/>
    <col min="11744" max="11776" width="9" style="13"/>
    <col min="11777" max="11777" width="8" style="13" customWidth="1"/>
    <col min="11778" max="11778" width="4.28515625" style="13" customWidth="1"/>
    <col min="11779" max="11787" width="4.5703125" style="13" customWidth="1"/>
    <col min="11788" max="11788" width="0.42578125" style="13" customWidth="1"/>
    <col min="11789" max="11792" width="4.7109375" style="13" customWidth="1"/>
    <col min="11793" max="11793" width="4.140625" style="13" customWidth="1"/>
    <col min="11794" max="11794" width="7.140625" style="13" customWidth="1"/>
    <col min="11795" max="11795" width="0.42578125" style="13" customWidth="1"/>
    <col min="11796" max="11796" width="4.85546875" style="13" customWidth="1"/>
    <col min="11797" max="11807" width="4.7109375" style="13" customWidth="1"/>
    <col min="11808" max="11808" width="8" style="13" customWidth="1"/>
    <col min="11809" max="11811" width="0" style="13" hidden="1" customWidth="1"/>
    <col min="11812" max="11999" width="11.42578125" style="13" customWidth="1"/>
    <col min="12000" max="12032" width="9" style="13"/>
    <col min="12033" max="12033" width="8" style="13" customWidth="1"/>
    <col min="12034" max="12034" width="4.28515625" style="13" customWidth="1"/>
    <col min="12035" max="12043" width="4.5703125" style="13" customWidth="1"/>
    <col min="12044" max="12044" width="0.42578125" style="13" customWidth="1"/>
    <col min="12045" max="12048" width="4.7109375" style="13" customWidth="1"/>
    <col min="12049" max="12049" width="4.140625" style="13" customWidth="1"/>
    <col min="12050" max="12050" width="7.140625" style="13" customWidth="1"/>
    <col min="12051" max="12051" width="0.42578125" style="13" customWidth="1"/>
    <col min="12052" max="12052" width="4.85546875" style="13" customWidth="1"/>
    <col min="12053" max="12063" width="4.7109375" style="13" customWidth="1"/>
    <col min="12064" max="12064" width="8" style="13" customWidth="1"/>
    <col min="12065" max="12067" width="0" style="13" hidden="1" customWidth="1"/>
    <col min="12068" max="12255" width="11.42578125" style="13" customWidth="1"/>
    <col min="12256" max="12288" width="9" style="13"/>
    <col min="12289" max="12289" width="8" style="13" customWidth="1"/>
    <col min="12290" max="12290" width="4.28515625" style="13" customWidth="1"/>
    <col min="12291" max="12299" width="4.5703125" style="13" customWidth="1"/>
    <col min="12300" max="12300" width="0.42578125" style="13" customWidth="1"/>
    <col min="12301" max="12304" width="4.7109375" style="13" customWidth="1"/>
    <col min="12305" max="12305" width="4.140625" style="13" customWidth="1"/>
    <col min="12306" max="12306" width="7.140625" style="13" customWidth="1"/>
    <col min="12307" max="12307" width="0.42578125" style="13" customWidth="1"/>
    <col min="12308" max="12308" width="4.85546875" style="13" customWidth="1"/>
    <col min="12309" max="12319" width="4.7109375" style="13" customWidth="1"/>
    <col min="12320" max="12320" width="8" style="13" customWidth="1"/>
    <col min="12321" max="12323" width="0" style="13" hidden="1" customWidth="1"/>
    <col min="12324" max="12511" width="11.42578125" style="13" customWidth="1"/>
    <col min="12512" max="12544" width="9" style="13"/>
    <col min="12545" max="12545" width="8" style="13" customWidth="1"/>
    <col min="12546" max="12546" width="4.28515625" style="13" customWidth="1"/>
    <col min="12547" max="12555" width="4.5703125" style="13" customWidth="1"/>
    <col min="12556" max="12556" width="0.42578125" style="13" customWidth="1"/>
    <col min="12557" max="12560" width="4.7109375" style="13" customWidth="1"/>
    <col min="12561" max="12561" width="4.140625" style="13" customWidth="1"/>
    <col min="12562" max="12562" width="7.140625" style="13" customWidth="1"/>
    <col min="12563" max="12563" width="0.42578125" style="13" customWidth="1"/>
    <col min="12564" max="12564" width="4.85546875" style="13" customWidth="1"/>
    <col min="12565" max="12575" width="4.7109375" style="13" customWidth="1"/>
    <col min="12576" max="12576" width="8" style="13" customWidth="1"/>
    <col min="12577" max="12579" width="0" style="13" hidden="1" customWidth="1"/>
    <col min="12580" max="12767" width="11.42578125" style="13" customWidth="1"/>
    <col min="12768" max="12800" width="9" style="13"/>
    <col min="12801" max="12801" width="8" style="13" customWidth="1"/>
    <col min="12802" max="12802" width="4.28515625" style="13" customWidth="1"/>
    <col min="12803" max="12811" width="4.5703125" style="13" customWidth="1"/>
    <col min="12812" max="12812" width="0.42578125" style="13" customWidth="1"/>
    <col min="12813" max="12816" width="4.7109375" style="13" customWidth="1"/>
    <col min="12817" max="12817" width="4.140625" style="13" customWidth="1"/>
    <col min="12818" max="12818" width="7.140625" style="13" customWidth="1"/>
    <col min="12819" max="12819" width="0.42578125" style="13" customWidth="1"/>
    <col min="12820" max="12820" width="4.85546875" style="13" customWidth="1"/>
    <col min="12821" max="12831" width="4.7109375" style="13" customWidth="1"/>
    <col min="12832" max="12832" width="8" style="13" customWidth="1"/>
    <col min="12833" max="12835" width="0" style="13" hidden="1" customWidth="1"/>
    <col min="12836" max="13023" width="11.42578125" style="13" customWidth="1"/>
    <col min="13024" max="13056" width="9" style="13"/>
    <col min="13057" max="13057" width="8" style="13" customWidth="1"/>
    <col min="13058" max="13058" width="4.28515625" style="13" customWidth="1"/>
    <col min="13059" max="13067" width="4.5703125" style="13" customWidth="1"/>
    <col min="13068" max="13068" width="0.42578125" style="13" customWidth="1"/>
    <col min="13069" max="13072" width="4.7109375" style="13" customWidth="1"/>
    <col min="13073" max="13073" width="4.140625" style="13" customWidth="1"/>
    <col min="13074" max="13074" width="7.140625" style="13" customWidth="1"/>
    <col min="13075" max="13075" width="0.42578125" style="13" customWidth="1"/>
    <col min="13076" max="13076" width="4.85546875" style="13" customWidth="1"/>
    <col min="13077" max="13087" width="4.7109375" style="13" customWidth="1"/>
    <col min="13088" max="13088" width="8" style="13" customWidth="1"/>
    <col min="13089" max="13091" width="0" style="13" hidden="1" customWidth="1"/>
    <col min="13092" max="13279" width="11.42578125" style="13" customWidth="1"/>
    <col min="13280" max="13312" width="9" style="13"/>
    <col min="13313" max="13313" width="8" style="13" customWidth="1"/>
    <col min="13314" max="13314" width="4.28515625" style="13" customWidth="1"/>
    <col min="13315" max="13323" width="4.5703125" style="13" customWidth="1"/>
    <col min="13324" max="13324" width="0.42578125" style="13" customWidth="1"/>
    <col min="13325" max="13328" width="4.7109375" style="13" customWidth="1"/>
    <col min="13329" max="13329" width="4.140625" style="13" customWidth="1"/>
    <col min="13330" max="13330" width="7.140625" style="13" customWidth="1"/>
    <col min="13331" max="13331" width="0.42578125" style="13" customWidth="1"/>
    <col min="13332" max="13332" width="4.85546875" style="13" customWidth="1"/>
    <col min="13333" max="13343" width="4.7109375" style="13" customWidth="1"/>
    <col min="13344" max="13344" width="8" style="13" customWidth="1"/>
    <col min="13345" max="13347" width="0" style="13" hidden="1" customWidth="1"/>
    <col min="13348" max="13535" width="11.42578125" style="13" customWidth="1"/>
    <col min="13536" max="13568" width="9" style="13"/>
    <col min="13569" max="13569" width="8" style="13" customWidth="1"/>
    <col min="13570" max="13570" width="4.28515625" style="13" customWidth="1"/>
    <col min="13571" max="13579" width="4.5703125" style="13" customWidth="1"/>
    <col min="13580" max="13580" width="0.42578125" style="13" customWidth="1"/>
    <col min="13581" max="13584" width="4.7109375" style="13" customWidth="1"/>
    <col min="13585" max="13585" width="4.140625" style="13" customWidth="1"/>
    <col min="13586" max="13586" width="7.140625" style="13" customWidth="1"/>
    <col min="13587" max="13587" width="0.42578125" style="13" customWidth="1"/>
    <col min="13588" max="13588" width="4.85546875" style="13" customWidth="1"/>
    <col min="13589" max="13599" width="4.7109375" style="13" customWidth="1"/>
    <col min="13600" max="13600" width="8" style="13" customWidth="1"/>
    <col min="13601" max="13603" width="0" style="13" hidden="1" customWidth="1"/>
    <col min="13604" max="13791" width="11.42578125" style="13" customWidth="1"/>
    <col min="13792" max="13824" width="9" style="13"/>
    <col min="13825" max="13825" width="8" style="13" customWidth="1"/>
    <col min="13826" max="13826" width="4.28515625" style="13" customWidth="1"/>
    <col min="13827" max="13835" width="4.5703125" style="13" customWidth="1"/>
    <col min="13836" max="13836" width="0.42578125" style="13" customWidth="1"/>
    <col min="13837" max="13840" width="4.7109375" style="13" customWidth="1"/>
    <col min="13841" max="13841" width="4.140625" style="13" customWidth="1"/>
    <col min="13842" max="13842" width="7.140625" style="13" customWidth="1"/>
    <col min="13843" max="13843" width="0.42578125" style="13" customWidth="1"/>
    <col min="13844" max="13844" width="4.85546875" style="13" customWidth="1"/>
    <col min="13845" max="13855" width="4.7109375" style="13" customWidth="1"/>
    <col min="13856" max="13856" width="8" style="13" customWidth="1"/>
    <col min="13857" max="13859" width="0" style="13" hidden="1" customWidth="1"/>
    <col min="13860" max="14047" width="11.42578125" style="13" customWidth="1"/>
    <col min="14048" max="14080" width="9" style="13"/>
    <col min="14081" max="14081" width="8" style="13" customWidth="1"/>
    <col min="14082" max="14082" width="4.28515625" style="13" customWidth="1"/>
    <col min="14083" max="14091" width="4.5703125" style="13" customWidth="1"/>
    <col min="14092" max="14092" width="0.42578125" style="13" customWidth="1"/>
    <col min="14093" max="14096" width="4.7109375" style="13" customWidth="1"/>
    <col min="14097" max="14097" width="4.140625" style="13" customWidth="1"/>
    <col min="14098" max="14098" width="7.140625" style="13" customWidth="1"/>
    <col min="14099" max="14099" width="0.42578125" style="13" customWidth="1"/>
    <col min="14100" max="14100" width="4.85546875" style="13" customWidth="1"/>
    <col min="14101" max="14111" width="4.7109375" style="13" customWidth="1"/>
    <col min="14112" max="14112" width="8" style="13" customWidth="1"/>
    <col min="14113" max="14115" width="0" style="13" hidden="1" customWidth="1"/>
    <col min="14116" max="14303" width="11.42578125" style="13" customWidth="1"/>
    <col min="14304" max="14336" width="9" style="13"/>
    <col min="14337" max="14337" width="8" style="13" customWidth="1"/>
    <col min="14338" max="14338" width="4.28515625" style="13" customWidth="1"/>
    <col min="14339" max="14347" width="4.5703125" style="13" customWidth="1"/>
    <col min="14348" max="14348" width="0.42578125" style="13" customWidth="1"/>
    <col min="14349" max="14352" width="4.7109375" style="13" customWidth="1"/>
    <col min="14353" max="14353" width="4.140625" style="13" customWidth="1"/>
    <col min="14354" max="14354" width="7.140625" style="13" customWidth="1"/>
    <col min="14355" max="14355" width="0.42578125" style="13" customWidth="1"/>
    <col min="14356" max="14356" width="4.85546875" style="13" customWidth="1"/>
    <col min="14357" max="14367" width="4.7109375" style="13" customWidth="1"/>
    <col min="14368" max="14368" width="8" style="13" customWidth="1"/>
    <col min="14369" max="14371" width="0" style="13" hidden="1" customWidth="1"/>
    <col min="14372" max="14559" width="11.42578125" style="13" customWidth="1"/>
    <col min="14560" max="14592" width="9" style="13"/>
    <col min="14593" max="14593" width="8" style="13" customWidth="1"/>
    <col min="14594" max="14594" width="4.28515625" style="13" customWidth="1"/>
    <col min="14595" max="14603" width="4.5703125" style="13" customWidth="1"/>
    <col min="14604" max="14604" width="0.42578125" style="13" customWidth="1"/>
    <col min="14605" max="14608" width="4.7109375" style="13" customWidth="1"/>
    <col min="14609" max="14609" width="4.140625" style="13" customWidth="1"/>
    <col min="14610" max="14610" width="7.140625" style="13" customWidth="1"/>
    <col min="14611" max="14611" width="0.42578125" style="13" customWidth="1"/>
    <col min="14612" max="14612" width="4.85546875" style="13" customWidth="1"/>
    <col min="14613" max="14623" width="4.7109375" style="13" customWidth="1"/>
    <col min="14624" max="14624" width="8" style="13" customWidth="1"/>
    <col min="14625" max="14627" width="0" style="13" hidden="1" customWidth="1"/>
    <col min="14628" max="14815" width="11.42578125" style="13" customWidth="1"/>
    <col min="14816" max="14848" width="9" style="13"/>
    <col min="14849" max="14849" width="8" style="13" customWidth="1"/>
    <col min="14850" max="14850" width="4.28515625" style="13" customWidth="1"/>
    <col min="14851" max="14859" width="4.5703125" style="13" customWidth="1"/>
    <col min="14860" max="14860" width="0.42578125" style="13" customWidth="1"/>
    <col min="14861" max="14864" width="4.7109375" style="13" customWidth="1"/>
    <col min="14865" max="14865" width="4.140625" style="13" customWidth="1"/>
    <col min="14866" max="14866" width="7.140625" style="13" customWidth="1"/>
    <col min="14867" max="14867" width="0.42578125" style="13" customWidth="1"/>
    <col min="14868" max="14868" width="4.85546875" style="13" customWidth="1"/>
    <col min="14869" max="14879" width="4.7109375" style="13" customWidth="1"/>
    <col min="14880" max="14880" width="8" style="13" customWidth="1"/>
    <col min="14881" max="14883" width="0" style="13" hidden="1" customWidth="1"/>
    <col min="14884" max="15071" width="11.42578125" style="13" customWidth="1"/>
    <col min="15072" max="15104" width="9" style="13"/>
    <col min="15105" max="15105" width="8" style="13" customWidth="1"/>
    <col min="15106" max="15106" width="4.28515625" style="13" customWidth="1"/>
    <col min="15107" max="15115" width="4.5703125" style="13" customWidth="1"/>
    <col min="15116" max="15116" width="0.42578125" style="13" customWidth="1"/>
    <col min="15117" max="15120" width="4.7109375" style="13" customWidth="1"/>
    <col min="15121" max="15121" width="4.140625" style="13" customWidth="1"/>
    <col min="15122" max="15122" width="7.140625" style="13" customWidth="1"/>
    <col min="15123" max="15123" width="0.42578125" style="13" customWidth="1"/>
    <col min="15124" max="15124" width="4.85546875" style="13" customWidth="1"/>
    <col min="15125" max="15135" width="4.7109375" style="13" customWidth="1"/>
    <col min="15136" max="15136" width="8" style="13" customWidth="1"/>
    <col min="15137" max="15139" width="0" style="13" hidden="1" customWidth="1"/>
    <col min="15140" max="15327" width="11.42578125" style="13" customWidth="1"/>
    <col min="15328" max="15360" width="9" style="13"/>
    <col min="15361" max="15361" width="8" style="13" customWidth="1"/>
    <col min="15362" max="15362" width="4.28515625" style="13" customWidth="1"/>
    <col min="15363" max="15371" width="4.5703125" style="13" customWidth="1"/>
    <col min="15372" max="15372" width="0.42578125" style="13" customWidth="1"/>
    <col min="15373" max="15376" width="4.7109375" style="13" customWidth="1"/>
    <col min="15377" max="15377" width="4.140625" style="13" customWidth="1"/>
    <col min="15378" max="15378" width="7.140625" style="13" customWidth="1"/>
    <col min="15379" max="15379" width="0.42578125" style="13" customWidth="1"/>
    <col min="15380" max="15380" width="4.85546875" style="13" customWidth="1"/>
    <col min="15381" max="15391" width="4.7109375" style="13" customWidth="1"/>
    <col min="15392" max="15392" width="8" style="13" customWidth="1"/>
    <col min="15393" max="15395" width="0" style="13" hidden="1" customWidth="1"/>
    <col min="15396" max="15583" width="11.42578125" style="13" customWidth="1"/>
    <col min="15584" max="15616" width="9" style="13"/>
    <col min="15617" max="15617" width="8" style="13" customWidth="1"/>
    <col min="15618" max="15618" width="4.28515625" style="13" customWidth="1"/>
    <col min="15619" max="15627" width="4.5703125" style="13" customWidth="1"/>
    <col min="15628" max="15628" width="0.42578125" style="13" customWidth="1"/>
    <col min="15629" max="15632" width="4.7109375" style="13" customWidth="1"/>
    <col min="15633" max="15633" width="4.140625" style="13" customWidth="1"/>
    <col min="15634" max="15634" width="7.140625" style="13" customWidth="1"/>
    <col min="15635" max="15635" width="0.42578125" style="13" customWidth="1"/>
    <col min="15636" max="15636" width="4.85546875" style="13" customWidth="1"/>
    <col min="15637" max="15647" width="4.7109375" style="13" customWidth="1"/>
    <col min="15648" max="15648" width="8" style="13" customWidth="1"/>
    <col min="15649" max="15651" width="0" style="13" hidden="1" customWidth="1"/>
    <col min="15652" max="15839" width="11.42578125" style="13" customWidth="1"/>
    <col min="15840" max="15872" width="9" style="13"/>
    <col min="15873" max="15873" width="8" style="13" customWidth="1"/>
    <col min="15874" max="15874" width="4.28515625" style="13" customWidth="1"/>
    <col min="15875" max="15883" width="4.5703125" style="13" customWidth="1"/>
    <col min="15884" max="15884" width="0.42578125" style="13" customWidth="1"/>
    <col min="15885" max="15888" width="4.7109375" style="13" customWidth="1"/>
    <col min="15889" max="15889" width="4.140625" style="13" customWidth="1"/>
    <col min="15890" max="15890" width="7.140625" style="13" customWidth="1"/>
    <col min="15891" max="15891" width="0.42578125" style="13" customWidth="1"/>
    <col min="15892" max="15892" width="4.85546875" style="13" customWidth="1"/>
    <col min="15893" max="15903" width="4.7109375" style="13" customWidth="1"/>
    <col min="15904" max="15904" width="8" style="13" customWidth="1"/>
    <col min="15905" max="15907" width="0" style="13" hidden="1" customWidth="1"/>
    <col min="15908" max="16095" width="11.42578125" style="13" customWidth="1"/>
    <col min="16096" max="16128" width="9" style="13"/>
    <col min="16129" max="16129" width="8" style="13" customWidth="1"/>
    <col min="16130" max="16130" width="4.28515625" style="13" customWidth="1"/>
    <col min="16131" max="16139" width="4.5703125" style="13" customWidth="1"/>
    <col min="16140" max="16140" width="0.42578125" style="13" customWidth="1"/>
    <col min="16141" max="16144" width="4.7109375" style="13" customWidth="1"/>
    <col min="16145" max="16145" width="4.140625" style="13" customWidth="1"/>
    <col min="16146" max="16146" width="7.140625" style="13" customWidth="1"/>
    <col min="16147" max="16147" width="0.42578125" style="13" customWidth="1"/>
    <col min="16148" max="16148" width="4.85546875" style="13" customWidth="1"/>
    <col min="16149" max="16159" width="4.7109375" style="13" customWidth="1"/>
    <col min="16160" max="16160" width="8" style="13" customWidth="1"/>
    <col min="16161" max="16163" width="0" style="13" hidden="1" customWidth="1"/>
    <col min="16164" max="16351" width="11.42578125" style="13" customWidth="1"/>
    <col min="16352" max="16384" width="9" style="13"/>
  </cols>
  <sheetData>
    <row r="1" spans="1:35" ht="4.5" customHeight="1" x14ac:dyDescent="0.2"/>
    <row r="2" spans="1:35" ht="47.25" customHeight="1" x14ac:dyDescent="0.2">
      <c r="B2" s="892" t="s">
        <v>1929</v>
      </c>
      <c r="C2" s="892"/>
      <c r="D2" s="892"/>
      <c r="E2" s="892"/>
      <c r="F2" s="892"/>
      <c r="G2" s="892"/>
      <c r="H2" s="892"/>
      <c r="I2" s="892"/>
      <c r="J2" s="892"/>
      <c r="K2" s="892"/>
      <c r="L2" s="892"/>
      <c r="M2" s="892"/>
      <c r="N2" s="892"/>
      <c r="O2" s="892"/>
      <c r="P2" s="892"/>
      <c r="Q2" s="892"/>
      <c r="R2" s="892"/>
      <c r="S2" s="3"/>
      <c r="T2" s="3"/>
      <c r="U2" s="3"/>
      <c r="V2" s="3"/>
      <c r="W2" s="3"/>
      <c r="X2" s="3"/>
      <c r="Y2" s="3"/>
      <c r="Z2" s="3"/>
      <c r="AA2" s="3"/>
      <c r="AB2" s="3"/>
      <c r="AC2" s="3"/>
      <c r="AD2" s="3"/>
    </row>
    <row r="3" spans="1:35" s="3" customFormat="1" ht="20.100000000000001" customHeight="1" x14ac:dyDescent="0.2">
      <c r="A3" s="4"/>
      <c r="B3" s="1280" t="s">
        <v>1552</v>
      </c>
      <c r="C3" s="1280"/>
      <c r="D3" s="1280"/>
      <c r="E3" s="1280"/>
      <c r="F3" s="1280"/>
      <c r="G3" s="1280"/>
      <c r="H3" s="38"/>
      <c r="I3" s="38"/>
      <c r="J3" s="38"/>
      <c r="K3" s="580"/>
      <c r="L3" s="580"/>
      <c r="M3" s="580"/>
    </row>
    <row r="4" spans="1:35" s="3" customFormat="1" ht="20.100000000000001" hidden="1" customHeight="1" x14ac:dyDescent="0.2">
      <c r="A4" s="4"/>
      <c r="B4" s="268"/>
      <c r="C4" s="268"/>
      <c r="D4" s="268"/>
      <c r="E4" s="268"/>
      <c r="F4" s="268"/>
      <c r="G4" s="268"/>
      <c r="H4" s="38"/>
      <c r="I4" s="38"/>
      <c r="J4" s="38"/>
      <c r="K4" s="580"/>
      <c r="L4" s="580"/>
      <c r="M4" s="580"/>
    </row>
    <row r="5" spans="1:35" s="3" customFormat="1" ht="20.100000000000001" hidden="1" customHeight="1" x14ac:dyDescent="0.2">
      <c r="A5" s="4"/>
      <c r="B5" s="268"/>
      <c r="C5" s="268"/>
      <c r="D5" s="268"/>
      <c r="E5" s="268"/>
      <c r="F5" s="268"/>
      <c r="G5" s="268"/>
      <c r="H5" s="38"/>
      <c r="I5" s="38"/>
      <c r="J5" s="38"/>
      <c r="K5" s="580"/>
      <c r="L5" s="580"/>
      <c r="M5" s="580"/>
    </row>
    <row r="6" spans="1:35" s="3" customFormat="1" ht="20.100000000000001" hidden="1" customHeight="1" x14ac:dyDescent="0.2">
      <c r="A6" s="4"/>
      <c r="B6" s="268"/>
      <c r="C6" s="268"/>
      <c r="D6" s="268"/>
      <c r="E6" s="268"/>
      <c r="F6" s="268"/>
      <c r="G6" s="268"/>
      <c r="H6" s="38"/>
      <c r="I6" s="38"/>
      <c r="J6" s="38"/>
      <c r="K6" s="580"/>
      <c r="L6" s="580"/>
      <c r="M6" s="580"/>
    </row>
    <row r="7" spans="1:35" s="3" customFormat="1" ht="20.100000000000001" hidden="1" customHeight="1" x14ac:dyDescent="0.2">
      <c r="A7" s="4"/>
      <c r="B7" s="268"/>
      <c r="C7" s="268"/>
      <c r="D7" s="268"/>
      <c r="E7" s="268"/>
      <c r="F7" s="268"/>
      <c r="G7" s="268"/>
      <c r="H7" s="38"/>
      <c r="I7" s="38"/>
      <c r="J7" s="38"/>
      <c r="K7" s="580"/>
      <c r="L7" s="580"/>
      <c r="M7" s="580"/>
    </row>
    <row r="8" spans="1:35" s="3" customFormat="1" ht="20.100000000000001" hidden="1" customHeight="1" x14ac:dyDescent="0.2">
      <c r="A8" s="4"/>
      <c r="B8" s="268"/>
      <c r="C8" s="268"/>
      <c r="D8" s="268"/>
      <c r="E8" s="268"/>
      <c r="F8" s="268"/>
      <c r="G8" s="268"/>
      <c r="H8" s="38"/>
      <c r="I8" s="38"/>
      <c r="J8" s="38"/>
      <c r="K8" s="580"/>
      <c r="L8" s="580"/>
      <c r="M8" s="580"/>
    </row>
    <row r="9" spans="1:35" s="17" customFormat="1" ht="12" hidden="1" customHeight="1" x14ac:dyDescent="0.2">
      <c r="B9" s="20"/>
      <c r="C9" s="18"/>
      <c r="D9" s="13"/>
      <c r="F9" s="13"/>
      <c r="G9" s="13"/>
      <c r="H9" s="13"/>
      <c r="I9" s="13"/>
      <c r="J9" s="13"/>
      <c r="L9" s="117"/>
      <c r="N9" s="116"/>
      <c r="O9" s="116"/>
      <c r="P9" s="13"/>
      <c r="Q9" s="13"/>
      <c r="R9" s="13"/>
      <c r="AE9" s="12"/>
    </row>
    <row r="10" spans="1:35" s="17" customFormat="1" ht="9.75" customHeight="1" thickBot="1" x14ac:dyDescent="0.25">
      <c r="B10" s="19"/>
      <c r="C10" s="21"/>
      <c r="D10" s="21"/>
      <c r="E10" s="21"/>
      <c r="F10" s="21"/>
      <c r="G10" s="21"/>
      <c r="H10" s="21"/>
      <c r="I10" s="14"/>
      <c r="J10" s="22"/>
      <c r="K10" s="14"/>
      <c r="AE10" s="12"/>
    </row>
    <row r="11" spans="1:35" ht="33.75" customHeight="1" thickBot="1" x14ac:dyDescent="0.25">
      <c r="A11" s="118"/>
      <c r="B11" s="119"/>
      <c r="C11" s="2099" t="s">
        <v>1961</v>
      </c>
      <c r="D11" s="2100"/>
      <c r="E11" s="2100"/>
      <c r="F11" s="2100"/>
      <c r="G11" s="2100"/>
      <c r="H11" s="2100"/>
      <c r="I11" s="2100"/>
      <c r="J11" s="2100"/>
      <c r="K11" s="2101"/>
      <c r="L11" s="120"/>
      <c r="M11" s="2102" t="s">
        <v>1927</v>
      </c>
      <c r="N11" s="2103"/>
      <c r="O11" s="2103"/>
      <c r="P11" s="2103"/>
      <c r="Q11" s="2103"/>
      <c r="R11" s="2103"/>
      <c r="S11" s="2103"/>
      <c r="T11" s="2103"/>
      <c r="U11" s="2103"/>
      <c r="V11" s="2103"/>
      <c r="W11" s="2103"/>
      <c r="X11" s="2103"/>
      <c r="Y11" s="2103"/>
      <c r="Z11" s="2103"/>
      <c r="AA11" s="2103"/>
      <c r="AB11" s="2103"/>
      <c r="AC11" s="2103"/>
      <c r="AD11" s="2103"/>
      <c r="AE11" s="2104"/>
    </row>
    <row r="12" spans="1:35" ht="12" customHeight="1" thickBot="1" x14ac:dyDescent="0.25">
      <c r="A12" s="610"/>
      <c r="B12" s="121" t="s">
        <v>9</v>
      </c>
      <c r="C12" s="122" t="s">
        <v>10</v>
      </c>
      <c r="D12" s="123" t="s">
        <v>11</v>
      </c>
      <c r="E12" s="123" t="s">
        <v>1</v>
      </c>
      <c r="F12" s="123" t="s">
        <v>12</v>
      </c>
      <c r="G12" s="123" t="s">
        <v>64</v>
      </c>
      <c r="H12" s="123" t="s">
        <v>13</v>
      </c>
      <c r="I12" s="123" t="s">
        <v>14</v>
      </c>
      <c r="J12" s="123" t="s">
        <v>15</v>
      </c>
      <c r="K12" s="124" t="s">
        <v>5</v>
      </c>
      <c r="L12" s="125"/>
      <c r="M12" s="126" t="s">
        <v>65</v>
      </c>
      <c r="N12" s="123" t="s">
        <v>17</v>
      </c>
      <c r="O12" s="123" t="s">
        <v>18</v>
      </c>
      <c r="P12" s="123" t="s">
        <v>0</v>
      </c>
      <c r="Q12" s="123" t="s">
        <v>19</v>
      </c>
      <c r="R12" s="124" t="s">
        <v>4</v>
      </c>
      <c r="S12" s="127"/>
      <c r="T12" s="126" t="s">
        <v>20</v>
      </c>
      <c r="U12" s="123" t="s">
        <v>21</v>
      </c>
      <c r="V12" s="123" t="s">
        <v>46</v>
      </c>
      <c r="W12" s="123" t="s">
        <v>22</v>
      </c>
      <c r="X12" s="123" t="s">
        <v>23</v>
      </c>
      <c r="Y12" s="123" t="s">
        <v>324</v>
      </c>
      <c r="Z12" s="123" t="s">
        <v>68</v>
      </c>
      <c r="AA12" s="123" t="s">
        <v>325</v>
      </c>
      <c r="AB12" s="123" t="s">
        <v>326</v>
      </c>
      <c r="AC12" s="123" t="s">
        <v>327</v>
      </c>
      <c r="AD12" s="123" t="s">
        <v>328</v>
      </c>
      <c r="AE12" s="124" t="s">
        <v>329</v>
      </c>
    </row>
    <row r="13" spans="1:35" ht="26.25" customHeight="1" x14ac:dyDescent="0.2">
      <c r="A13" s="2105" t="s">
        <v>1920</v>
      </c>
      <c r="B13" s="2107" t="s">
        <v>1921</v>
      </c>
      <c r="C13" s="2114" t="s">
        <v>1922</v>
      </c>
      <c r="D13" s="2086" t="s">
        <v>330</v>
      </c>
      <c r="E13" s="2086" t="s">
        <v>331</v>
      </c>
      <c r="F13" s="2086" t="s">
        <v>332</v>
      </c>
      <c r="G13" s="2086" t="s">
        <v>333</v>
      </c>
      <c r="H13" s="2086" t="s">
        <v>334</v>
      </c>
      <c r="I13" s="2086" t="s">
        <v>1923</v>
      </c>
      <c r="J13" s="2086" t="s">
        <v>1924</v>
      </c>
      <c r="K13" s="2090" t="s">
        <v>1925</v>
      </c>
      <c r="L13" s="128"/>
      <c r="M13" s="2112" t="s">
        <v>1926</v>
      </c>
      <c r="N13" s="2086" t="s">
        <v>1928</v>
      </c>
      <c r="O13" s="2086" t="s">
        <v>1930</v>
      </c>
      <c r="P13" s="2086" t="s">
        <v>1931</v>
      </c>
      <c r="Q13" s="2086" t="s">
        <v>1932</v>
      </c>
      <c r="R13" s="2088" t="s">
        <v>1933</v>
      </c>
      <c r="S13" s="129"/>
      <c r="T13" s="2107" t="s">
        <v>1934</v>
      </c>
      <c r="U13" s="2109" t="s">
        <v>1943</v>
      </c>
      <c r="V13" s="2109"/>
      <c r="W13" s="2109"/>
      <c r="X13" s="2109"/>
      <c r="Y13" s="2109"/>
      <c r="Z13" s="2110" t="s">
        <v>1944</v>
      </c>
      <c r="AA13" s="2110"/>
      <c r="AB13" s="2110"/>
      <c r="AC13" s="2110"/>
      <c r="AD13" s="2110"/>
      <c r="AE13" s="2090" t="s">
        <v>1945</v>
      </c>
    </row>
    <row r="14" spans="1:35" ht="144.75" customHeight="1" x14ac:dyDescent="0.2">
      <c r="A14" s="2106"/>
      <c r="B14" s="2108"/>
      <c r="C14" s="2115"/>
      <c r="D14" s="2087"/>
      <c r="E14" s="2087"/>
      <c r="F14" s="2087"/>
      <c r="G14" s="2087"/>
      <c r="H14" s="2087"/>
      <c r="I14" s="2111"/>
      <c r="J14" s="2087"/>
      <c r="K14" s="2091"/>
      <c r="L14" s="128"/>
      <c r="M14" s="2113"/>
      <c r="N14" s="2087"/>
      <c r="O14" s="2087"/>
      <c r="P14" s="2087"/>
      <c r="Q14" s="2087"/>
      <c r="R14" s="2089"/>
      <c r="S14" s="129"/>
      <c r="T14" s="2108"/>
      <c r="U14" s="2092" t="s">
        <v>1935</v>
      </c>
      <c r="V14" s="130" t="s">
        <v>1936</v>
      </c>
      <c r="W14" s="130" t="s">
        <v>1937</v>
      </c>
      <c r="X14" s="130" t="s">
        <v>1938</v>
      </c>
      <c r="Y14" s="130" t="s">
        <v>1939</v>
      </c>
      <c r="Z14" s="2095" t="s">
        <v>1942</v>
      </c>
      <c r="AA14" s="605" t="s">
        <v>1936</v>
      </c>
      <c r="AB14" s="605" t="s">
        <v>1937</v>
      </c>
      <c r="AC14" s="605" t="s">
        <v>1938</v>
      </c>
      <c r="AD14" s="605" t="s">
        <v>1939</v>
      </c>
      <c r="AE14" s="2091"/>
      <c r="AH14" s="131"/>
    </row>
    <row r="15" spans="1:35" ht="57.75" customHeight="1" x14ac:dyDescent="0.2">
      <c r="A15" s="2106"/>
      <c r="B15" s="2108"/>
      <c r="C15" s="2115"/>
      <c r="D15" s="2087"/>
      <c r="E15" s="2087"/>
      <c r="F15" s="2087"/>
      <c r="G15" s="2087"/>
      <c r="H15" s="2087"/>
      <c r="I15" s="2111"/>
      <c r="J15" s="2087"/>
      <c r="K15" s="2091"/>
      <c r="L15" s="128"/>
      <c r="M15" s="2113"/>
      <c r="N15" s="2087"/>
      <c r="O15" s="2087"/>
      <c r="P15" s="2087"/>
      <c r="Q15" s="2087"/>
      <c r="R15" s="2089"/>
      <c r="S15" s="129"/>
      <c r="T15" s="2108"/>
      <c r="U15" s="2092"/>
      <c r="V15" s="2096" t="s">
        <v>1940</v>
      </c>
      <c r="W15" s="2096"/>
      <c r="X15" s="2096"/>
      <c r="Y15" s="2096"/>
      <c r="Z15" s="2095"/>
      <c r="AA15" s="2097" t="s">
        <v>1941</v>
      </c>
      <c r="AB15" s="2097"/>
      <c r="AC15" s="2097"/>
      <c r="AD15" s="2097"/>
      <c r="AE15" s="2091"/>
      <c r="AG15" s="132" t="s">
        <v>21</v>
      </c>
      <c r="AH15" s="132" t="s">
        <v>68</v>
      </c>
      <c r="AI15" s="132" t="s">
        <v>329</v>
      </c>
    </row>
    <row r="16" spans="1:35" ht="17.100000000000001" customHeight="1" x14ac:dyDescent="0.2">
      <c r="A16" s="133" t="s">
        <v>66</v>
      </c>
      <c r="B16" s="868">
        <v>2009</v>
      </c>
      <c r="C16" s="135">
        <f t="shared" ref="C16" si="0">SUM(D16:K16)</f>
        <v>0</v>
      </c>
      <c r="D16" s="136"/>
      <c r="E16" s="136"/>
      <c r="F16" s="136"/>
      <c r="G16" s="136"/>
      <c r="H16" s="136"/>
      <c r="I16" s="136"/>
      <c r="J16" s="136"/>
      <c r="K16" s="137"/>
      <c r="L16" s="128"/>
      <c r="M16" s="138"/>
      <c r="N16" s="139">
        <f t="shared" ref="N16" si="1">C16-M16</f>
        <v>0</v>
      </c>
      <c r="O16" s="136"/>
      <c r="P16" s="136"/>
      <c r="Q16" s="139">
        <f t="shared" ref="Q16" si="2">IF(N16="","",IF(OR(O16="",P16=""),0,N16-O16-P16))</f>
        <v>0</v>
      </c>
      <c r="R16" s="140" t="str">
        <f t="shared" ref="R16" si="3">IF(OR(N16=0,N16=""),"",IF(AND(N16&gt;0,Q16&gt;=0,O16&lt;&gt;"",P16&lt;&gt;""),SUM(O16:P16) /N16,""))</f>
        <v/>
      </c>
      <c r="S16" s="129"/>
      <c r="T16" s="141">
        <f t="shared" ref="T16" si="4">IF(COUNTA(U16:AE16)&lt;11,0,(SUM(O16+P16-U16-Z16-AE16)))</f>
        <v>0</v>
      </c>
      <c r="U16" s="142"/>
      <c r="V16" s="136"/>
      <c r="W16" s="136"/>
      <c r="X16" s="136"/>
      <c r="Y16" s="136"/>
      <c r="Z16" s="136"/>
      <c r="AA16" s="136"/>
      <c r="AB16" s="136"/>
      <c r="AC16" s="136"/>
      <c r="AD16" s="136"/>
      <c r="AE16" s="137"/>
      <c r="AG16" s="143">
        <f>IF(OR(O16="",P16=""),0,O16+P16-T16-Z16-AE16)</f>
        <v>0</v>
      </c>
      <c r="AH16" s="143">
        <f>IF(OR(O16="",P16=""),0,O16+P16-T16-U16-AE16)</f>
        <v>0</v>
      </c>
      <c r="AI16" s="143">
        <f>IF(OR(O16="",P16=""),0,O16+P16-T16-Z16-U16)</f>
        <v>0</v>
      </c>
    </row>
    <row r="17" spans="1:35" ht="17.100000000000001" customHeight="1" x14ac:dyDescent="0.2">
      <c r="A17" s="133" t="s">
        <v>66</v>
      </c>
      <c r="B17" s="134">
        <v>2010</v>
      </c>
      <c r="C17" s="135">
        <f t="shared" ref="C17:C27" si="5">SUM(D17:K17)</f>
        <v>0</v>
      </c>
      <c r="D17" s="136"/>
      <c r="E17" s="136"/>
      <c r="F17" s="136"/>
      <c r="G17" s="136"/>
      <c r="H17" s="136"/>
      <c r="I17" s="136"/>
      <c r="J17" s="136"/>
      <c r="K17" s="137"/>
      <c r="L17" s="128"/>
      <c r="M17" s="138"/>
      <c r="N17" s="139">
        <f t="shared" ref="N17:N25" si="6">C17-M17</f>
        <v>0</v>
      </c>
      <c r="O17" s="136"/>
      <c r="P17" s="136"/>
      <c r="Q17" s="139">
        <f t="shared" ref="Q17:Q25" si="7">IF(N17="","",IF(OR(O17="",P17=""),0,N17-O17-P17))</f>
        <v>0</v>
      </c>
      <c r="R17" s="140" t="str">
        <f t="shared" ref="R17:R25" si="8">IF(OR(N17=0,N17=""),"",IF(AND(N17&gt;0,Q17&gt;=0,O17&lt;&gt;"",P17&lt;&gt;""),SUM(O17:P17) /N17,""))</f>
        <v/>
      </c>
      <c r="S17" s="129"/>
      <c r="T17" s="141">
        <f t="shared" ref="T17:T25" si="9">IF(COUNTA(U17:AE17)&lt;11,0,(SUM(O17+P17-U17-Z17-AE17)))</f>
        <v>0</v>
      </c>
      <c r="U17" s="142"/>
      <c r="V17" s="136"/>
      <c r="W17" s="136"/>
      <c r="X17" s="136"/>
      <c r="Y17" s="136"/>
      <c r="Z17" s="136"/>
      <c r="AA17" s="136"/>
      <c r="AB17" s="136"/>
      <c r="AC17" s="136"/>
      <c r="AD17" s="136"/>
      <c r="AE17" s="137"/>
      <c r="AG17" s="143">
        <f>IF(OR(O17="",P17=""),0,O17+P17-T17-Z17-AE17)</f>
        <v>0</v>
      </c>
      <c r="AH17" s="143">
        <f>IF(OR(O17="",P17=""),0,O17+P17-T17-U17-AE17)</f>
        <v>0</v>
      </c>
      <c r="AI17" s="143">
        <f>IF(OR(O17="",P17=""),0,O17+P17-T17-Z17-U17)</f>
        <v>0</v>
      </c>
    </row>
    <row r="18" spans="1:35" ht="17.100000000000001" customHeight="1" x14ac:dyDescent="0.2">
      <c r="A18" s="133" t="s">
        <v>66</v>
      </c>
      <c r="B18" s="134">
        <v>2011</v>
      </c>
      <c r="C18" s="135">
        <f t="shared" si="5"/>
        <v>0</v>
      </c>
      <c r="D18" s="136"/>
      <c r="E18" s="136"/>
      <c r="F18" s="136"/>
      <c r="G18" s="136"/>
      <c r="H18" s="136"/>
      <c r="I18" s="136"/>
      <c r="J18" s="136"/>
      <c r="K18" s="137"/>
      <c r="L18" s="128"/>
      <c r="M18" s="138"/>
      <c r="N18" s="139">
        <f t="shared" si="6"/>
        <v>0</v>
      </c>
      <c r="O18" s="136"/>
      <c r="P18" s="136"/>
      <c r="Q18" s="139">
        <f t="shared" si="7"/>
        <v>0</v>
      </c>
      <c r="R18" s="140" t="str">
        <f t="shared" si="8"/>
        <v/>
      </c>
      <c r="S18" s="129"/>
      <c r="T18" s="141">
        <f t="shared" si="9"/>
        <v>0</v>
      </c>
      <c r="U18" s="142"/>
      <c r="V18" s="136"/>
      <c r="W18" s="136"/>
      <c r="X18" s="136"/>
      <c r="Y18" s="136"/>
      <c r="Z18" s="136"/>
      <c r="AA18" s="136"/>
      <c r="AB18" s="136"/>
      <c r="AC18" s="136"/>
      <c r="AD18" s="136"/>
      <c r="AE18" s="137"/>
      <c r="AG18" s="143">
        <f t="shared" ref="AG18:AG26" si="10">IF(OR(O18="",P18=""),0,O18+P18-T18-Z18-AE18)</f>
        <v>0</v>
      </c>
      <c r="AH18" s="143">
        <f t="shared" ref="AH18:AH26" si="11">IF(OR(O18="",P18=""),0,O18+P18-T18-U18-AE18)</f>
        <v>0</v>
      </c>
      <c r="AI18" s="143">
        <f t="shared" ref="AI18:AI26" si="12">IF(OR(O18="",P18=""),0,O18+P18-T18-Z18-U18)</f>
        <v>0</v>
      </c>
    </row>
    <row r="19" spans="1:35" ht="17.100000000000001" customHeight="1" x14ac:dyDescent="0.2">
      <c r="A19" s="133" t="s">
        <v>66</v>
      </c>
      <c r="B19" s="134">
        <v>2012</v>
      </c>
      <c r="C19" s="135">
        <f t="shared" si="5"/>
        <v>0</v>
      </c>
      <c r="D19" s="136"/>
      <c r="E19" s="136"/>
      <c r="F19" s="136"/>
      <c r="G19" s="136"/>
      <c r="H19" s="136"/>
      <c r="I19" s="136"/>
      <c r="J19" s="136"/>
      <c r="K19" s="137"/>
      <c r="L19" s="128"/>
      <c r="M19" s="138"/>
      <c r="N19" s="139">
        <f t="shared" si="6"/>
        <v>0</v>
      </c>
      <c r="O19" s="136"/>
      <c r="P19" s="136"/>
      <c r="Q19" s="139">
        <f t="shared" si="7"/>
        <v>0</v>
      </c>
      <c r="R19" s="140" t="str">
        <f t="shared" si="8"/>
        <v/>
      </c>
      <c r="S19" s="129"/>
      <c r="T19" s="141">
        <f t="shared" si="9"/>
        <v>0</v>
      </c>
      <c r="U19" s="142"/>
      <c r="V19" s="136"/>
      <c r="W19" s="136"/>
      <c r="X19" s="136"/>
      <c r="Y19" s="136"/>
      <c r="Z19" s="136"/>
      <c r="AA19" s="136"/>
      <c r="AB19" s="136"/>
      <c r="AC19" s="136"/>
      <c r="AD19" s="136"/>
      <c r="AE19" s="137"/>
      <c r="AG19" s="143">
        <f t="shared" si="10"/>
        <v>0</v>
      </c>
      <c r="AH19" s="143">
        <f t="shared" si="11"/>
        <v>0</v>
      </c>
      <c r="AI19" s="143">
        <f t="shared" si="12"/>
        <v>0</v>
      </c>
    </row>
    <row r="20" spans="1:35" ht="17.100000000000001" customHeight="1" x14ac:dyDescent="0.2">
      <c r="A20" s="133" t="s">
        <v>66</v>
      </c>
      <c r="B20" s="134">
        <v>2013</v>
      </c>
      <c r="C20" s="135">
        <f t="shared" si="5"/>
        <v>0</v>
      </c>
      <c r="D20" s="136"/>
      <c r="E20" s="136"/>
      <c r="F20" s="136"/>
      <c r="G20" s="136"/>
      <c r="H20" s="136"/>
      <c r="I20" s="136"/>
      <c r="J20" s="136"/>
      <c r="K20" s="137"/>
      <c r="L20" s="128"/>
      <c r="M20" s="138"/>
      <c r="N20" s="139">
        <f t="shared" si="6"/>
        <v>0</v>
      </c>
      <c r="O20" s="136"/>
      <c r="P20" s="136"/>
      <c r="Q20" s="139">
        <f t="shared" si="7"/>
        <v>0</v>
      </c>
      <c r="R20" s="140" t="str">
        <f t="shared" si="8"/>
        <v/>
      </c>
      <c r="S20" s="129"/>
      <c r="T20" s="141">
        <f t="shared" si="9"/>
        <v>0</v>
      </c>
      <c r="U20" s="142"/>
      <c r="V20" s="136"/>
      <c r="W20" s="136"/>
      <c r="X20" s="136"/>
      <c r="Y20" s="136"/>
      <c r="Z20" s="136"/>
      <c r="AA20" s="136"/>
      <c r="AB20" s="136"/>
      <c r="AC20" s="136"/>
      <c r="AD20" s="136"/>
      <c r="AE20" s="137"/>
      <c r="AG20" s="143">
        <f t="shared" si="10"/>
        <v>0</v>
      </c>
      <c r="AH20" s="143">
        <f t="shared" si="11"/>
        <v>0</v>
      </c>
      <c r="AI20" s="143">
        <f t="shared" si="12"/>
        <v>0</v>
      </c>
    </row>
    <row r="21" spans="1:35" ht="17.100000000000001" customHeight="1" x14ac:dyDescent="0.2">
      <c r="A21" s="133" t="s">
        <v>66</v>
      </c>
      <c r="B21" s="134">
        <v>2014</v>
      </c>
      <c r="C21" s="135">
        <f t="shared" si="5"/>
        <v>0</v>
      </c>
      <c r="D21" s="136"/>
      <c r="E21" s="136"/>
      <c r="F21" s="136"/>
      <c r="G21" s="136"/>
      <c r="H21" s="136"/>
      <c r="I21" s="136"/>
      <c r="J21" s="136"/>
      <c r="K21" s="137"/>
      <c r="L21" s="128"/>
      <c r="M21" s="138"/>
      <c r="N21" s="139">
        <f t="shared" si="6"/>
        <v>0</v>
      </c>
      <c r="O21" s="136"/>
      <c r="P21" s="136"/>
      <c r="Q21" s="139">
        <f t="shared" si="7"/>
        <v>0</v>
      </c>
      <c r="R21" s="140" t="str">
        <f t="shared" si="8"/>
        <v/>
      </c>
      <c r="S21" s="129"/>
      <c r="T21" s="141">
        <f t="shared" si="9"/>
        <v>0</v>
      </c>
      <c r="U21" s="142"/>
      <c r="V21" s="136"/>
      <c r="W21" s="136"/>
      <c r="X21" s="136"/>
      <c r="Y21" s="136"/>
      <c r="Z21" s="136"/>
      <c r="AA21" s="136"/>
      <c r="AB21" s="136"/>
      <c r="AC21" s="136"/>
      <c r="AD21" s="136"/>
      <c r="AE21" s="137"/>
      <c r="AG21" s="143">
        <f t="shared" si="10"/>
        <v>0</v>
      </c>
      <c r="AH21" s="143">
        <f t="shared" si="11"/>
        <v>0</v>
      </c>
      <c r="AI21" s="143">
        <f t="shared" si="12"/>
        <v>0</v>
      </c>
    </row>
    <row r="22" spans="1:35" ht="17.100000000000001" customHeight="1" thickBot="1" x14ac:dyDescent="0.25">
      <c r="A22" s="133" t="s">
        <v>66</v>
      </c>
      <c r="B22" s="134">
        <v>2015</v>
      </c>
      <c r="C22" s="135">
        <f t="shared" si="5"/>
        <v>0</v>
      </c>
      <c r="D22" s="136"/>
      <c r="E22" s="136"/>
      <c r="F22" s="136"/>
      <c r="G22" s="136"/>
      <c r="H22" s="136"/>
      <c r="I22" s="136"/>
      <c r="J22" s="136"/>
      <c r="K22" s="137"/>
      <c r="L22" s="128"/>
      <c r="M22" s="138"/>
      <c r="N22" s="139">
        <f t="shared" si="6"/>
        <v>0</v>
      </c>
      <c r="O22" s="136"/>
      <c r="P22" s="136"/>
      <c r="Q22" s="139">
        <f t="shared" si="7"/>
        <v>0</v>
      </c>
      <c r="R22" s="613" t="str">
        <f t="shared" si="8"/>
        <v/>
      </c>
      <c r="S22" s="129"/>
      <c r="T22" s="141">
        <f t="shared" si="9"/>
        <v>0</v>
      </c>
      <c r="U22" s="142"/>
      <c r="V22" s="136"/>
      <c r="W22" s="136"/>
      <c r="X22" s="136"/>
      <c r="Y22" s="136"/>
      <c r="Z22" s="136"/>
      <c r="AA22" s="136"/>
      <c r="AB22" s="136"/>
      <c r="AC22" s="136"/>
      <c r="AD22" s="136"/>
      <c r="AE22" s="137"/>
      <c r="AG22" s="143">
        <f t="shared" si="10"/>
        <v>0</v>
      </c>
      <c r="AH22" s="143">
        <f t="shared" si="11"/>
        <v>0</v>
      </c>
      <c r="AI22" s="143">
        <f t="shared" si="12"/>
        <v>0</v>
      </c>
    </row>
    <row r="23" spans="1:35" s="21" customFormat="1" ht="17.100000000000001" customHeight="1" thickBot="1" x14ac:dyDescent="0.25">
      <c r="A23" s="133" t="s">
        <v>66</v>
      </c>
      <c r="B23" s="134">
        <v>2016</v>
      </c>
      <c r="C23" s="135">
        <f t="shared" si="5"/>
        <v>0</v>
      </c>
      <c r="D23" s="136"/>
      <c r="E23" s="136"/>
      <c r="F23" s="136"/>
      <c r="G23" s="136"/>
      <c r="H23" s="136"/>
      <c r="I23" s="136"/>
      <c r="J23" s="136"/>
      <c r="K23" s="137"/>
      <c r="L23" s="128"/>
      <c r="M23" s="138"/>
      <c r="N23" s="139">
        <f t="shared" si="6"/>
        <v>0</v>
      </c>
      <c r="O23" s="136"/>
      <c r="P23" s="136"/>
      <c r="Q23" s="612">
        <f t="shared" si="7"/>
        <v>0</v>
      </c>
      <c r="R23" s="614" t="str">
        <f t="shared" si="8"/>
        <v/>
      </c>
      <c r="S23" s="129"/>
      <c r="T23" s="141">
        <f t="shared" si="9"/>
        <v>0</v>
      </c>
      <c r="U23" s="142"/>
      <c r="V23" s="136"/>
      <c r="W23" s="136"/>
      <c r="X23" s="136"/>
      <c r="Y23" s="136"/>
      <c r="Z23" s="136"/>
      <c r="AA23" s="136"/>
      <c r="AB23" s="136"/>
      <c r="AC23" s="136"/>
      <c r="AD23" s="136"/>
      <c r="AE23" s="137"/>
      <c r="AG23" s="143">
        <f t="shared" si="10"/>
        <v>0</v>
      </c>
      <c r="AH23" s="143">
        <f t="shared" si="11"/>
        <v>0</v>
      </c>
      <c r="AI23" s="143">
        <f t="shared" si="12"/>
        <v>0</v>
      </c>
    </row>
    <row r="24" spans="1:35" s="21" customFormat="1" ht="17.100000000000001" customHeight="1" thickBot="1" x14ac:dyDescent="0.25">
      <c r="A24" s="133" t="s">
        <v>66</v>
      </c>
      <c r="B24" s="134">
        <v>2017</v>
      </c>
      <c r="C24" s="135">
        <f t="shared" si="5"/>
        <v>0</v>
      </c>
      <c r="D24" s="136"/>
      <c r="E24" s="136"/>
      <c r="F24" s="136"/>
      <c r="G24" s="136"/>
      <c r="H24" s="136"/>
      <c r="I24" s="136"/>
      <c r="J24" s="136"/>
      <c r="K24" s="137"/>
      <c r="L24" s="128"/>
      <c r="M24" s="138"/>
      <c r="N24" s="139">
        <f t="shared" si="6"/>
        <v>0</v>
      </c>
      <c r="O24" s="136"/>
      <c r="P24" s="136"/>
      <c r="Q24" s="612">
        <f t="shared" si="7"/>
        <v>0</v>
      </c>
      <c r="R24" s="614" t="str">
        <f t="shared" si="8"/>
        <v/>
      </c>
      <c r="S24" s="129"/>
      <c r="T24" s="141">
        <f t="shared" si="9"/>
        <v>0</v>
      </c>
      <c r="U24" s="142"/>
      <c r="V24" s="136"/>
      <c r="W24" s="136"/>
      <c r="X24" s="136"/>
      <c r="Y24" s="136"/>
      <c r="Z24" s="136"/>
      <c r="AA24" s="136"/>
      <c r="AB24" s="136"/>
      <c r="AC24" s="136"/>
      <c r="AD24" s="136"/>
      <c r="AE24" s="137"/>
      <c r="AG24" s="143">
        <f t="shared" si="10"/>
        <v>0</v>
      </c>
      <c r="AH24" s="143">
        <f t="shared" si="11"/>
        <v>0</v>
      </c>
      <c r="AI24" s="143">
        <f t="shared" si="12"/>
        <v>0</v>
      </c>
    </row>
    <row r="25" spans="1:35" s="21" customFormat="1" ht="17.100000000000001" customHeight="1" thickBot="1" x14ac:dyDescent="0.25">
      <c r="A25" s="133" t="s">
        <v>66</v>
      </c>
      <c r="B25" s="134">
        <v>2018</v>
      </c>
      <c r="C25" s="135">
        <f t="shared" si="5"/>
        <v>0</v>
      </c>
      <c r="D25" s="136"/>
      <c r="E25" s="136"/>
      <c r="F25" s="136"/>
      <c r="G25" s="136"/>
      <c r="H25" s="136"/>
      <c r="I25" s="136"/>
      <c r="J25" s="136"/>
      <c r="K25" s="137"/>
      <c r="L25" s="128"/>
      <c r="M25" s="138"/>
      <c r="N25" s="139">
        <f t="shared" si="6"/>
        <v>0</v>
      </c>
      <c r="O25" s="136"/>
      <c r="P25" s="136"/>
      <c r="Q25" s="612">
        <f t="shared" si="7"/>
        <v>0</v>
      </c>
      <c r="R25" s="614" t="str">
        <f t="shared" si="8"/>
        <v/>
      </c>
      <c r="S25" s="129"/>
      <c r="T25" s="141">
        <f t="shared" si="9"/>
        <v>0</v>
      </c>
      <c r="U25" s="142"/>
      <c r="V25" s="136"/>
      <c r="W25" s="136"/>
      <c r="X25" s="136"/>
      <c r="Y25" s="136"/>
      <c r="Z25" s="136"/>
      <c r="AA25" s="136"/>
      <c r="AB25" s="136"/>
      <c r="AC25" s="136"/>
      <c r="AD25" s="136"/>
      <c r="AE25" s="137"/>
      <c r="AG25" s="143">
        <f t="shared" si="10"/>
        <v>0</v>
      </c>
      <c r="AH25" s="143">
        <f t="shared" si="11"/>
        <v>0</v>
      </c>
      <c r="AI25" s="143">
        <f t="shared" si="12"/>
        <v>0</v>
      </c>
    </row>
    <row r="26" spans="1:35" s="21" customFormat="1" ht="17.100000000000001" customHeight="1" thickBot="1" x14ac:dyDescent="0.25">
      <c r="A26" s="133" t="s">
        <v>66</v>
      </c>
      <c r="B26" s="649" t="s">
        <v>3007</v>
      </c>
      <c r="C26" s="135">
        <f t="shared" si="5"/>
        <v>0</v>
      </c>
      <c r="D26" s="136"/>
      <c r="E26" s="136"/>
      <c r="F26" s="136"/>
      <c r="G26" s="136"/>
      <c r="H26" s="136"/>
      <c r="I26" s="136"/>
      <c r="J26" s="136"/>
      <c r="K26" s="137"/>
      <c r="L26" s="146"/>
      <c r="M26" s="2083"/>
      <c r="N26" s="2084"/>
      <c r="O26" s="2084"/>
      <c r="P26" s="2084"/>
      <c r="Q26" s="2084"/>
      <c r="R26" s="2098"/>
      <c r="S26" s="147"/>
      <c r="T26" s="2083"/>
      <c r="U26" s="2084"/>
      <c r="V26" s="2084"/>
      <c r="W26" s="2084"/>
      <c r="X26" s="2084"/>
      <c r="Y26" s="2084"/>
      <c r="Z26" s="2084"/>
      <c r="AA26" s="2084"/>
      <c r="AB26" s="2084"/>
      <c r="AC26" s="2084"/>
      <c r="AD26" s="2084"/>
      <c r="AE26" s="2085"/>
      <c r="AG26" s="143">
        <f t="shared" si="10"/>
        <v>0</v>
      </c>
      <c r="AH26" s="143">
        <f t="shared" si="11"/>
        <v>0</v>
      </c>
      <c r="AI26" s="143">
        <f t="shared" si="12"/>
        <v>0</v>
      </c>
    </row>
    <row r="27" spans="1:35" s="21" customFormat="1" ht="17.100000000000001" customHeight="1" thickBot="1" x14ac:dyDescent="0.25">
      <c r="A27" s="133" t="s">
        <v>66</v>
      </c>
      <c r="B27" s="650" t="s">
        <v>3006</v>
      </c>
      <c r="C27" s="135">
        <f t="shared" si="5"/>
        <v>0</v>
      </c>
      <c r="D27" s="144"/>
      <c r="E27" s="144"/>
      <c r="F27" s="144"/>
      <c r="G27" s="144"/>
      <c r="H27" s="144"/>
      <c r="I27" s="144"/>
      <c r="J27" s="144"/>
      <c r="K27" s="145"/>
      <c r="L27" s="146"/>
      <c r="M27" s="2083"/>
      <c r="N27" s="2084"/>
      <c r="O27" s="2084"/>
      <c r="P27" s="2084"/>
      <c r="Q27" s="2084"/>
      <c r="R27" s="2085"/>
      <c r="S27" s="147"/>
      <c r="T27" s="2083"/>
      <c r="U27" s="2084"/>
      <c r="V27" s="2084"/>
      <c r="W27" s="2084"/>
      <c r="X27" s="2084"/>
      <c r="Y27" s="2084"/>
      <c r="Z27" s="2084"/>
      <c r="AA27" s="2084"/>
      <c r="AB27" s="2084"/>
      <c r="AC27" s="2084"/>
      <c r="AD27" s="2084"/>
      <c r="AE27" s="2085"/>
      <c r="AG27" s="148"/>
    </row>
    <row r="28" spans="1:35" ht="5.25" customHeight="1" thickBot="1" x14ac:dyDescent="0.3">
      <c r="A28"/>
      <c r="B28"/>
      <c r="C28"/>
      <c r="D28"/>
      <c r="E28"/>
      <c r="F28"/>
      <c r="G28"/>
      <c r="H28"/>
      <c r="I28"/>
      <c r="J28"/>
      <c r="K28"/>
      <c r="L28"/>
      <c r="M28"/>
      <c r="N28"/>
      <c r="O28"/>
      <c r="P28"/>
      <c r="Q28"/>
      <c r="R28"/>
      <c r="S28"/>
      <c r="T28"/>
      <c r="U28"/>
      <c r="V28"/>
      <c r="W28"/>
      <c r="X28"/>
      <c r="Y28"/>
      <c r="Z28"/>
      <c r="AA28"/>
      <c r="AB28"/>
      <c r="AC28"/>
      <c r="AD28"/>
      <c r="AE28"/>
    </row>
    <row r="29" spans="1:35" ht="27.75" customHeight="1" thickBot="1" x14ac:dyDescent="0.3">
      <c r="A29"/>
      <c r="B29"/>
      <c r="C29"/>
      <c r="D29"/>
      <c r="E29"/>
      <c r="F29"/>
      <c r="G29"/>
      <c r="H29"/>
      <c r="J29" s="2093" t="s">
        <v>2310</v>
      </c>
      <c r="K29" s="2094"/>
      <c r="L29" s="2094"/>
      <c r="M29" s="2094"/>
      <c r="N29" s="2094"/>
      <c r="O29" s="2094"/>
      <c r="P29" s="2094"/>
      <c r="Q29" s="2094"/>
      <c r="R29" s="611" t="str">
        <f>IF(A26="EZ","-----",IF(A26= "nicht relevant","-----",IF(COUNTBLANK(R24:R26)=3,"",SUMIF(A24:A26,"relevant",R24:R26) /COUNTIF(A24:A26,"relevant"))))</f>
        <v/>
      </c>
      <c r="S29"/>
      <c r="T29"/>
      <c r="U29"/>
      <c r="V29"/>
      <c r="W29"/>
      <c r="X29"/>
      <c r="Y29"/>
      <c r="Z29"/>
      <c r="AA29"/>
      <c r="AB29"/>
      <c r="AC29"/>
      <c r="AD29"/>
      <c r="AE29"/>
    </row>
    <row r="30" spans="1:35" s="162" customFormat="1" ht="21.75" customHeight="1" x14ac:dyDescent="0.15">
      <c r="A30" s="2070" t="s">
        <v>1946</v>
      </c>
      <c r="B30" s="2074"/>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c r="AA30" s="2074"/>
      <c r="AB30" s="2074"/>
      <c r="AC30" s="2074"/>
      <c r="AD30" s="2074"/>
      <c r="AE30" s="2074"/>
    </row>
    <row r="31" spans="1:35" s="162" customFormat="1" ht="46.5" customHeight="1" x14ac:dyDescent="0.15">
      <c r="A31" s="2070" t="s">
        <v>2311</v>
      </c>
      <c r="B31" s="2075"/>
      <c r="C31" s="2075"/>
      <c r="D31" s="2075"/>
      <c r="E31" s="2075"/>
      <c r="F31" s="2075"/>
      <c r="G31" s="2075"/>
      <c r="H31" s="2075"/>
      <c r="I31" s="2075"/>
      <c r="J31" s="2075"/>
      <c r="K31" s="2075"/>
      <c r="L31" s="2075"/>
      <c r="M31" s="2075"/>
      <c r="N31" s="2075"/>
      <c r="O31" s="2075"/>
      <c r="P31" s="2075"/>
      <c r="Q31" s="2075"/>
      <c r="R31" s="2075"/>
      <c r="S31" s="2075"/>
      <c r="T31" s="2075"/>
      <c r="U31" s="2075"/>
      <c r="V31" s="2075"/>
      <c r="W31" s="2075"/>
      <c r="X31" s="2075"/>
      <c r="Y31" s="2075"/>
      <c r="Z31" s="2075"/>
      <c r="AA31" s="2075"/>
      <c r="AB31" s="2075"/>
      <c r="AC31" s="2075"/>
      <c r="AD31" s="2075"/>
      <c r="AE31" s="2075"/>
    </row>
    <row r="32" spans="1:35" s="162" customFormat="1" ht="24.75" customHeight="1" x14ac:dyDescent="0.15">
      <c r="A32" s="2070" t="s">
        <v>2254</v>
      </c>
      <c r="B32" s="2071"/>
      <c r="C32" s="2071"/>
      <c r="D32" s="2071"/>
      <c r="E32" s="2071"/>
      <c r="F32" s="2071"/>
      <c r="G32" s="2071"/>
      <c r="H32" s="2071"/>
      <c r="I32" s="2071"/>
      <c r="J32" s="2071"/>
      <c r="K32" s="2071"/>
      <c r="L32" s="2071"/>
      <c r="M32" s="2071"/>
      <c r="N32" s="2071"/>
      <c r="O32" s="2071"/>
      <c r="P32" s="2071"/>
      <c r="Q32" s="2071"/>
      <c r="R32" s="2071"/>
      <c r="S32" s="2071"/>
      <c r="T32" s="2071"/>
      <c r="U32" s="2071"/>
      <c r="V32" s="2071"/>
      <c r="W32" s="2071"/>
      <c r="X32" s="2071"/>
      <c r="Y32" s="2071"/>
      <c r="Z32" s="2071"/>
      <c r="AA32" s="2071"/>
      <c r="AB32" s="2071"/>
      <c r="AC32" s="2071"/>
      <c r="AD32" s="2071"/>
      <c r="AE32" s="2071"/>
    </row>
    <row r="33" spans="1:32" s="162" customFormat="1" ht="19.5" customHeight="1" x14ac:dyDescent="0.15">
      <c r="A33" s="2070" t="s">
        <v>2255</v>
      </c>
      <c r="B33" s="2071"/>
      <c r="C33" s="2071"/>
      <c r="D33" s="2071"/>
      <c r="E33" s="2071"/>
      <c r="F33" s="2071"/>
      <c r="G33" s="2071"/>
      <c r="H33" s="2071"/>
      <c r="I33" s="2071"/>
      <c r="J33" s="2071"/>
      <c r="K33" s="2071"/>
      <c r="L33" s="2071"/>
      <c r="M33" s="2071"/>
      <c r="N33" s="2071"/>
      <c r="O33" s="2071"/>
      <c r="P33" s="2071"/>
      <c r="Q33" s="2071"/>
      <c r="R33" s="2071"/>
      <c r="S33" s="2071"/>
      <c r="T33" s="2071"/>
      <c r="U33" s="2071"/>
      <c r="V33" s="2071"/>
      <c r="W33" s="2071"/>
      <c r="X33" s="2071"/>
      <c r="Y33" s="2071"/>
      <c r="Z33" s="2071"/>
      <c r="AA33" s="2071"/>
      <c r="AB33" s="2071"/>
      <c r="AC33" s="2071"/>
      <c r="AD33" s="2071"/>
      <c r="AE33" s="2071"/>
    </row>
    <row r="34" spans="1:32" s="162" customFormat="1" ht="21" customHeight="1" x14ac:dyDescent="0.15">
      <c r="A34" s="2070" t="s">
        <v>2256</v>
      </c>
      <c r="B34" s="2071"/>
      <c r="C34" s="2071"/>
      <c r="D34" s="2071"/>
      <c r="E34" s="2071"/>
      <c r="F34" s="2071"/>
      <c r="G34" s="2071"/>
      <c r="H34" s="2071"/>
      <c r="I34" s="2071"/>
      <c r="J34" s="2071"/>
      <c r="K34" s="2071"/>
      <c r="L34" s="2071"/>
      <c r="M34" s="2071"/>
      <c r="N34" s="2071"/>
      <c r="O34" s="2071"/>
      <c r="P34" s="2071"/>
      <c r="Q34" s="2071"/>
      <c r="R34" s="2071"/>
      <c r="S34" s="2071"/>
      <c r="T34" s="2071"/>
      <c r="U34" s="2071"/>
      <c r="V34" s="2071"/>
      <c r="W34" s="2071"/>
      <c r="X34" s="2071"/>
      <c r="Y34" s="2071"/>
      <c r="Z34" s="2071"/>
      <c r="AA34" s="2071"/>
      <c r="AB34" s="2071"/>
      <c r="AC34" s="2071"/>
      <c r="AD34" s="2071"/>
      <c r="AE34" s="2071"/>
    </row>
    <row r="35" spans="1:32" s="162" customFormat="1" ht="55.5" customHeight="1" x14ac:dyDescent="0.15">
      <c r="A35" s="2070" t="s">
        <v>2257</v>
      </c>
      <c r="B35" s="2071"/>
      <c r="C35" s="2071"/>
      <c r="D35" s="2071"/>
      <c r="E35" s="2071"/>
      <c r="F35" s="2071"/>
      <c r="G35" s="2071"/>
      <c r="H35" s="2071"/>
      <c r="I35" s="2071"/>
      <c r="J35" s="2071"/>
      <c r="K35" s="2071"/>
      <c r="L35" s="2071"/>
      <c r="M35" s="2071"/>
      <c r="N35" s="2071"/>
      <c r="O35" s="2071"/>
      <c r="P35" s="2071"/>
      <c r="Q35" s="2071"/>
      <c r="R35" s="2071"/>
      <c r="S35" s="2071"/>
      <c r="T35" s="2071"/>
      <c r="U35" s="2071"/>
      <c r="V35" s="2071"/>
      <c r="W35" s="2071"/>
      <c r="X35" s="2071"/>
      <c r="Y35" s="2071"/>
      <c r="Z35" s="2071"/>
      <c r="AA35" s="2071"/>
      <c r="AB35" s="2071"/>
      <c r="AC35" s="2071"/>
      <c r="AD35" s="2071"/>
      <c r="AE35" s="2071"/>
    </row>
    <row r="36" spans="1:32" s="162" customFormat="1" ht="38.25" customHeight="1" x14ac:dyDescent="0.15">
      <c r="A36" s="2070" t="s">
        <v>1947</v>
      </c>
      <c r="B36" s="2071"/>
      <c r="C36" s="2071"/>
      <c r="D36" s="2071"/>
      <c r="E36" s="2071"/>
      <c r="F36" s="2071"/>
      <c r="G36" s="2071"/>
      <c r="H36" s="2071"/>
      <c r="I36" s="2071"/>
      <c r="J36" s="2071"/>
      <c r="K36" s="2071"/>
      <c r="L36" s="2071"/>
      <c r="M36" s="2071"/>
      <c r="N36" s="2071"/>
      <c r="O36" s="2071"/>
      <c r="P36" s="2071"/>
      <c r="Q36" s="2071"/>
      <c r="R36" s="2071"/>
      <c r="S36" s="2071"/>
      <c r="T36" s="2071"/>
      <c r="U36" s="2071"/>
      <c r="V36" s="2071"/>
      <c r="W36" s="2071"/>
      <c r="X36" s="2071"/>
      <c r="Y36" s="2071"/>
      <c r="Z36" s="2071"/>
      <c r="AA36" s="2071"/>
      <c r="AB36" s="2071"/>
      <c r="AC36" s="2071"/>
      <c r="AD36" s="2071"/>
      <c r="AE36" s="2071"/>
    </row>
    <row r="37" spans="1:32" s="162" customFormat="1" ht="55.5" customHeight="1" x14ac:dyDescent="0.15">
      <c r="A37" s="2070" t="s">
        <v>3087</v>
      </c>
      <c r="B37" s="2071"/>
      <c r="C37" s="2071"/>
      <c r="D37" s="2071"/>
      <c r="E37" s="2071"/>
      <c r="F37" s="2071"/>
      <c r="G37" s="2071"/>
      <c r="H37" s="2071"/>
      <c r="I37" s="2071"/>
      <c r="J37" s="2071"/>
      <c r="K37" s="2071"/>
      <c r="L37" s="2071"/>
      <c r="M37" s="2071"/>
      <c r="N37" s="2071"/>
      <c r="O37" s="2071"/>
      <c r="P37" s="2071"/>
      <c r="Q37" s="2071"/>
      <c r="R37" s="2071"/>
      <c r="S37" s="2071"/>
      <c r="T37" s="2071"/>
      <c r="U37" s="2071"/>
      <c r="V37" s="2071"/>
      <c r="W37" s="2071"/>
      <c r="X37" s="2071"/>
      <c r="Y37" s="2071"/>
      <c r="Z37" s="2071"/>
      <c r="AA37" s="2071"/>
      <c r="AB37" s="2071"/>
      <c r="AC37" s="2071"/>
      <c r="AD37" s="2071"/>
      <c r="AE37" s="2071"/>
    </row>
    <row r="38" spans="1:32" s="162" customFormat="1" ht="117.75" customHeight="1" x14ac:dyDescent="0.15">
      <c r="A38" s="2070" t="s">
        <v>3088</v>
      </c>
      <c r="B38" s="2082"/>
      <c r="C38" s="2082"/>
      <c r="D38" s="2082"/>
      <c r="E38" s="2082"/>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c r="AB38" s="2082"/>
      <c r="AC38" s="2082"/>
      <c r="AD38" s="2082"/>
      <c r="AE38" s="2082"/>
    </row>
    <row r="39" spans="1:32" s="162" customFormat="1" ht="19.5" customHeight="1" x14ac:dyDescent="0.15">
      <c r="A39" s="2080" t="s">
        <v>3005</v>
      </c>
      <c r="B39" s="2081"/>
      <c r="C39" s="2081"/>
      <c r="D39" s="2081"/>
      <c r="E39" s="2081"/>
      <c r="F39" s="2081"/>
      <c r="G39" s="2081"/>
      <c r="H39" s="2081"/>
      <c r="I39" s="2081"/>
      <c r="J39" s="2081"/>
      <c r="K39" s="2081"/>
      <c r="L39" s="2081"/>
      <c r="M39" s="2081"/>
      <c r="N39" s="2081"/>
      <c r="O39" s="2081"/>
      <c r="P39" s="2081"/>
      <c r="Q39" s="2081"/>
      <c r="R39" s="2081"/>
      <c r="S39" s="2081"/>
      <c r="T39" s="2081"/>
      <c r="U39" s="2081"/>
      <c r="V39" s="2081"/>
      <c r="W39" s="2081"/>
      <c r="X39" s="2081"/>
      <c r="Y39" s="2081"/>
      <c r="Z39" s="2081"/>
      <c r="AA39" s="2081"/>
      <c r="AB39" s="2081"/>
      <c r="AC39" s="2081"/>
      <c r="AD39" s="2081"/>
      <c r="AE39" s="2081"/>
    </row>
    <row r="40" spans="1:32" s="162" customFormat="1" ht="14.25" customHeight="1" x14ac:dyDescent="0.15">
      <c r="A40" s="451"/>
      <c r="B40" s="452"/>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2"/>
      <c r="AD40" s="452"/>
      <c r="AE40" s="452"/>
    </row>
    <row r="41" spans="1:32" s="461" customFormat="1" ht="17.25" customHeight="1" x14ac:dyDescent="0.25">
      <c r="A41" s="2076" t="s">
        <v>1345</v>
      </c>
      <c r="B41" s="2077"/>
      <c r="C41" s="2077"/>
      <c r="D41" s="2077"/>
      <c r="E41" s="2077"/>
      <c r="F41" s="2077"/>
      <c r="G41" s="2077"/>
      <c r="H41" s="2077"/>
      <c r="I41" s="2077"/>
      <c r="J41" s="2077"/>
      <c r="K41" s="2077"/>
      <c r="L41" s="2077"/>
      <c r="M41" s="2077"/>
      <c r="N41" s="2077"/>
      <c r="O41" s="2077"/>
      <c r="P41" s="2077"/>
      <c r="Q41" s="2077"/>
      <c r="R41" s="2077"/>
      <c r="S41" s="2077"/>
      <c r="T41" s="2077"/>
      <c r="U41" s="2077"/>
      <c r="V41" s="2078"/>
      <c r="W41" s="459"/>
      <c r="X41" s="30"/>
      <c r="Y41" s="30"/>
      <c r="Z41" s="30"/>
      <c r="AA41" s="452"/>
      <c r="AB41" s="452"/>
      <c r="AC41" s="452"/>
      <c r="AD41" s="452"/>
      <c r="AE41" s="452"/>
    </row>
    <row r="42" spans="1:32" s="162" customFormat="1" ht="124.5" customHeight="1" x14ac:dyDescent="0.15">
      <c r="A42" s="940" t="s">
        <v>1347</v>
      </c>
      <c r="B42" s="940"/>
      <c r="C42" s="940"/>
      <c r="D42" s="940"/>
      <c r="E42" s="940"/>
      <c r="F42" s="940"/>
      <c r="G42" s="940"/>
      <c r="H42" s="940"/>
      <c r="I42" s="2079" t="s">
        <v>1346</v>
      </c>
      <c r="J42" s="1058"/>
      <c r="K42" s="1058"/>
      <c r="L42" s="1058"/>
      <c r="M42" s="1058"/>
      <c r="N42" s="1058"/>
      <c r="O42" s="1058"/>
      <c r="P42" s="1058"/>
      <c r="Q42" s="1058"/>
      <c r="R42" s="1058"/>
      <c r="S42" s="1058"/>
      <c r="T42" s="1058"/>
      <c r="U42" s="1058"/>
      <c r="V42" s="1093"/>
      <c r="W42" s="460"/>
      <c r="X42" s="451"/>
      <c r="Y42" s="451"/>
      <c r="Z42" s="451"/>
      <c r="AA42" s="452"/>
      <c r="AB42" s="452"/>
      <c r="AC42" s="452"/>
      <c r="AD42" s="452"/>
      <c r="AE42" s="452"/>
    </row>
    <row r="43" spans="1:32" s="162" customFormat="1" ht="34.5" customHeight="1" x14ac:dyDescent="0.15">
      <c r="A43" s="940" t="s">
        <v>1960</v>
      </c>
      <c r="B43" s="940"/>
      <c r="C43" s="940"/>
      <c r="D43" s="940"/>
      <c r="E43" s="940"/>
      <c r="F43" s="940"/>
      <c r="G43" s="940"/>
      <c r="H43" s="940"/>
      <c r="I43" s="2079" t="s">
        <v>1433</v>
      </c>
      <c r="J43" s="1058"/>
      <c r="K43" s="1058"/>
      <c r="L43" s="1058"/>
      <c r="M43" s="1058"/>
      <c r="N43" s="1058"/>
      <c r="O43" s="1058"/>
      <c r="P43" s="1058"/>
      <c r="Q43" s="1058"/>
      <c r="R43" s="1058"/>
      <c r="S43" s="1058"/>
      <c r="T43" s="1058"/>
      <c r="U43" s="1058"/>
      <c r="V43" s="1093"/>
      <c r="W43" s="460"/>
      <c r="X43" s="451"/>
      <c r="Y43" s="451"/>
      <c r="Z43" s="451"/>
      <c r="AA43" s="452"/>
      <c r="AB43" s="452"/>
      <c r="AC43" s="452"/>
      <c r="AD43" s="452"/>
      <c r="AE43" s="452"/>
    </row>
    <row r="44" spans="1:32" s="162" customFormat="1" ht="23.25" customHeight="1" x14ac:dyDescent="0.15">
      <c r="I44" s="451"/>
      <c r="J44" s="451"/>
      <c r="K44" s="451"/>
      <c r="L44" s="451"/>
      <c r="M44" s="451"/>
      <c r="N44" s="451"/>
      <c r="O44" s="451"/>
      <c r="P44" s="451"/>
      <c r="Q44" s="451"/>
      <c r="R44" s="451"/>
      <c r="S44" s="451"/>
      <c r="T44" s="451"/>
      <c r="U44" s="451"/>
      <c r="V44" s="451"/>
      <c r="W44" s="451"/>
      <c r="X44" s="451"/>
      <c r="Y44" s="451"/>
      <c r="Z44" s="451"/>
      <c r="AA44" s="452"/>
      <c r="AB44" s="452"/>
      <c r="AC44" s="452"/>
      <c r="AD44" s="452"/>
      <c r="AE44" s="452"/>
    </row>
    <row r="45" spans="1:32" s="3" customFormat="1" ht="14.1" customHeight="1" thickBot="1" x14ac:dyDescent="0.3">
      <c r="A45" s="2072"/>
      <c r="B45" s="2073"/>
      <c r="C45" s="2073"/>
      <c r="D45" s="2073"/>
      <c r="E45" s="2073"/>
      <c r="F45" s="2073"/>
      <c r="G45" s="2073"/>
      <c r="H45" s="2073"/>
      <c r="I45" s="2073"/>
      <c r="J45" s="2073"/>
      <c r="K45" s="2073"/>
      <c r="L45" s="2073"/>
      <c r="M45" s="2073"/>
      <c r="N45" s="2073"/>
      <c r="O45" s="2073"/>
      <c r="P45" s="2073"/>
      <c r="Q45" s="2073"/>
      <c r="R45" s="2073"/>
      <c r="S45" s="2073"/>
      <c r="T45" s="2073"/>
      <c r="U45" s="2073"/>
      <c r="V45" s="2073"/>
      <c r="W45" s="2073"/>
      <c r="X45" s="2073"/>
      <c r="Y45" s="2073"/>
      <c r="Z45" s="2073"/>
      <c r="AA45" s="2073"/>
      <c r="AB45" s="2073"/>
      <c r="AC45" s="2073"/>
      <c r="AD45" s="2073"/>
      <c r="AE45" s="2073"/>
    </row>
    <row r="46" spans="1:32" s="23" customFormat="1" ht="19.5" customHeight="1" x14ac:dyDescent="0.2">
      <c r="A46" s="149"/>
      <c r="C46" s="2009" t="s">
        <v>1948</v>
      </c>
      <c r="D46" s="2010"/>
      <c r="E46" s="2010"/>
      <c r="F46" s="2010"/>
      <c r="G46" s="2010"/>
      <c r="H46" s="2010"/>
      <c r="I46" s="2010"/>
      <c r="J46" s="2010"/>
      <c r="K46" s="2010"/>
      <c r="L46" s="2010"/>
      <c r="M46" s="2010"/>
      <c r="N46" s="2010"/>
      <c r="O46" s="2011"/>
      <c r="P46" s="167"/>
      <c r="Q46" s="167"/>
      <c r="R46" s="167"/>
      <c r="S46" s="167"/>
      <c r="T46" s="167"/>
      <c r="U46" s="167"/>
      <c r="V46" s="167"/>
      <c r="W46" s="167"/>
      <c r="X46" s="167"/>
      <c r="Y46" s="167"/>
      <c r="Z46" s="167"/>
      <c r="AA46" s="167"/>
      <c r="AB46" s="167"/>
      <c r="AC46" s="167"/>
      <c r="AD46" s="167"/>
      <c r="AE46" s="168"/>
      <c r="AF46" s="168"/>
    </row>
    <row r="47" spans="1:32" s="23" customFormat="1" ht="23.25" customHeight="1" thickBot="1" x14ac:dyDescent="0.25">
      <c r="A47" s="149"/>
      <c r="C47" s="2012"/>
      <c r="D47" s="2013"/>
      <c r="E47" s="2013"/>
      <c r="F47" s="2013"/>
      <c r="G47" s="2013"/>
      <c r="H47" s="2013"/>
      <c r="I47" s="2013"/>
      <c r="J47" s="2013"/>
      <c r="K47" s="2013"/>
      <c r="L47" s="2013"/>
      <c r="M47" s="2013"/>
      <c r="N47" s="2013"/>
      <c r="O47" s="2014"/>
      <c r="P47" s="167"/>
      <c r="Q47" s="167"/>
      <c r="R47" s="167"/>
      <c r="S47" s="167"/>
      <c r="T47" s="167"/>
      <c r="U47" s="167"/>
      <c r="V47" s="167"/>
      <c r="W47" s="167"/>
      <c r="X47" s="167"/>
      <c r="Y47" s="167"/>
      <c r="Z47" s="167"/>
      <c r="AA47" s="167"/>
      <c r="AB47" s="167"/>
      <c r="AC47" s="167"/>
      <c r="AD47" s="167"/>
      <c r="AE47" s="168"/>
      <c r="AF47" s="168"/>
    </row>
    <row r="48" spans="1:32" ht="11.25" customHeight="1" thickBot="1" x14ac:dyDescent="0.25"/>
    <row r="49" spans="3:31" ht="36" customHeight="1" thickBot="1" x14ac:dyDescent="0.25">
      <c r="C49" s="2029" t="s">
        <v>10</v>
      </c>
      <c r="D49" s="2030"/>
      <c r="E49" s="2116"/>
      <c r="F49" s="2117"/>
      <c r="G49" s="2117"/>
      <c r="H49" s="2117"/>
      <c r="I49" s="2117"/>
      <c r="J49" s="2117"/>
      <c r="K49" s="2117"/>
      <c r="L49" s="2117"/>
      <c r="M49" s="2117"/>
      <c r="N49" s="2117"/>
      <c r="O49" s="2118"/>
    </row>
    <row r="50" spans="3:31" ht="35.25" customHeight="1" thickBot="1" x14ac:dyDescent="0.25">
      <c r="C50" s="2119" t="s">
        <v>1949</v>
      </c>
      <c r="D50" s="2120"/>
      <c r="E50" s="2120"/>
      <c r="F50" s="2120"/>
      <c r="G50" s="2120"/>
      <c r="H50" s="2120"/>
      <c r="I50" s="2120"/>
      <c r="J50" s="2120"/>
      <c r="K50" s="2120"/>
      <c r="L50" s="2120"/>
      <c r="M50" s="2120"/>
      <c r="N50" s="2120"/>
      <c r="O50" s="2120"/>
      <c r="P50" s="165"/>
      <c r="Q50" s="166"/>
      <c r="R50" s="24"/>
      <c r="S50" s="24"/>
      <c r="T50" s="24"/>
      <c r="AE50" s="13"/>
    </row>
    <row r="51" spans="3:31" s="3" customFormat="1" ht="12.75" customHeight="1" thickBot="1" x14ac:dyDescent="0.25">
      <c r="N51" s="163"/>
    </row>
    <row r="52" spans="3:31" s="3" customFormat="1" ht="27.75" customHeight="1" thickBot="1" x14ac:dyDescent="0.25">
      <c r="C52" s="2066" t="s">
        <v>1671</v>
      </c>
      <c r="D52" s="2067"/>
      <c r="E52" s="2068" t="s">
        <v>1950</v>
      </c>
      <c r="F52" s="2067"/>
      <c r="G52" s="2067"/>
      <c r="H52" s="2067"/>
      <c r="I52" s="2067"/>
      <c r="J52" s="2068" t="s">
        <v>1951</v>
      </c>
      <c r="K52" s="2067"/>
      <c r="L52" s="2067"/>
      <c r="M52" s="2067"/>
      <c r="N52" s="2067"/>
      <c r="O52" s="2069"/>
      <c r="P52" s="165"/>
      <c r="Q52" s="166"/>
    </row>
    <row r="53" spans="3:31" s="3" customFormat="1" ht="27.75" customHeight="1" thickBot="1" x14ac:dyDescent="0.25">
      <c r="C53" s="2029" t="s">
        <v>65</v>
      </c>
      <c r="D53" s="2030"/>
      <c r="E53" s="1422" t="s">
        <v>1952</v>
      </c>
      <c r="F53" s="2015"/>
      <c r="G53" s="2015"/>
      <c r="H53" s="2015"/>
      <c r="I53" s="2015"/>
      <c r="J53" s="2015"/>
      <c r="K53" s="2015"/>
      <c r="L53" s="2015"/>
      <c r="M53" s="2015"/>
      <c r="N53" s="2015"/>
      <c r="O53" s="2016"/>
      <c r="P53" s="166"/>
      <c r="Q53" s="166"/>
    </row>
    <row r="54" spans="3:31" s="3" customFormat="1" ht="27.75" customHeight="1" x14ac:dyDescent="0.2">
      <c r="C54" s="2031"/>
      <c r="D54" s="2032"/>
      <c r="E54" s="1422" t="s">
        <v>1953</v>
      </c>
      <c r="F54" s="2015"/>
      <c r="G54" s="2015"/>
      <c r="H54" s="2015"/>
      <c r="I54" s="2015"/>
      <c r="J54" s="2015"/>
      <c r="K54" s="2015"/>
      <c r="L54" s="2015"/>
      <c r="M54" s="2015"/>
      <c r="N54" s="2015"/>
      <c r="O54" s="2016"/>
      <c r="P54" s="166"/>
      <c r="Q54" s="166"/>
    </row>
    <row r="55" spans="3:31" s="3" customFormat="1" ht="38.25" customHeight="1" x14ac:dyDescent="0.2">
      <c r="C55" s="2031"/>
      <c r="D55" s="2032"/>
      <c r="E55" s="2017" t="s">
        <v>190</v>
      </c>
      <c r="F55" s="2017"/>
      <c r="G55" s="2017"/>
      <c r="H55" s="2017"/>
      <c r="I55" s="2017"/>
      <c r="J55" s="2018" t="s">
        <v>1954</v>
      </c>
      <c r="K55" s="2018"/>
      <c r="L55" s="2018"/>
      <c r="M55" s="2018"/>
      <c r="N55" s="2018"/>
      <c r="O55" s="2019"/>
      <c r="P55" s="164"/>
      <c r="Q55" s="164"/>
    </row>
    <row r="56" spans="3:31" s="3" customFormat="1" ht="22.5" customHeight="1" x14ac:dyDescent="0.2">
      <c r="C56" s="2031"/>
      <c r="D56" s="2032"/>
      <c r="E56" s="2020" t="s">
        <v>1580</v>
      </c>
      <c r="F56" s="2020"/>
      <c r="G56" s="2020"/>
      <c r="H56" s="2020"/>
      <c r="I56" s="2020"/>
      <c r="J56" s="2020"/>
      <c r="K56" s="2020"/>
      <c r="L56" s="2020"/>
      <c r="M56" s="2020"/>
      <c r="N56" s="2020"/>
      <c r="O56" s="2021"/>
      <c r="P56" s="164"/>
      <c r="Q56" s="164"/>
    </row>
    <row r="57" spans="3:31" s="3" customFormat="1" ht="38.25" customHeight="1" x14ac:dyDescent="0.2">
      <c r="C57" s="2031"/>
      <c r="D57" s="2032"/>
      <c r="E57" s="940" t="s">
        <v>169</v>
      </c>
      <c r="F57" s="940"/>
      <c r="G57" s="940"/>
      <c r="H57" s="940"/>
      <c r="I57" s="940"/>
      <c r="J57" s="2128" t="s">
        <v>1342</v>
      </c>
      <c r="K57" s="2128"/>
      <c r="L57" s="2128"/>
      <c r="M57" s="2128"/>
      <c r="N57" s="2128"/>
      <c r="O57" s="2129"/>
      <c r="P57" s="164"/>
      <c r="Q57" s="164"/>
    </row>
    <row r="58" spans="3:31" s="3" customFormat="1" ht="22.5" customHeight="1" x14ac:dyDescent="0.2">
      <c r="C58" s="2031"/>
      <c r="D58" s="2032"/>
      <c r="E58" s="2020" t="s">
        <v>1580</v>
      </c>
      <c r="F58" s="2020"/>
      <c r="G58" s="2020"/>
      <c r="H58" s="2020"/>
      <c r="I58" s="2020"/>
      <c r="J58" s="2020"/>
      <c r="K58" s="2020"/>
      <c r="L58" s="2020"/>
      <c r="M58" s="2020"/>
      <c r="N58" s="2020"/>
      <c r="O58" s="2021"/>
      <c r="P58" s="164"/>
      <c r="Q58" s="164"/>
    </row>
    <row r="59" spans="3:31" s="3" customFormat="1" ht="38.25" customHeight="1" thickBot="1" x14ac:dyDescent="0.25">
      <c r="C59" s="2031"/>
      <c r="D59" s="2032"/>
      <c r="E59" s="2026" t="s">
        <v>185</v>
      </c>
      <c r="F59" s="2026"/>
      <c r="G59" s="2026"/>
      <c r="H59" s="2026"/>
      <c r="I59" s="2026"/>
      <c r="J59" s="2027" t="s">
        <v>1343</v>
      </c>
      <c r="K59" s="2027"/>
      <c r="L59" s="2027"/>
      <c r="M59" s="2027"/>
      <c r="N59" s="2027"/>
      <c r="O59" s="2028"/>
    </row>
    <row r="60" spans="3:31" s="3" customFormat="1" ht="27.75" customHeight="1" x14ac:dyDescent="0.2">
      <c r="C60" s="2031"/>
      <c r="D60" s="2032"/>
      <c r="E60" s="1422" t="s">
        <v>1956</v>
      </c>
      <c r="F60" s="2015"/>
      <c r="G60" s="2015"/>
      <c r="H60" s="2015"/>
      <c r="I60" s="2015"/>
      <c r="J60" s="2015"/>
      <c r="K60" s="2015"/>
      <c r="L60" s="2015"/>
      <c r="M60" s="2015"/>
      <c r="N60" s="2015"/>
      <c r="O60" s="2016"/>
      <c r="P60" s="166"/>
      <c r="Q60" s="166"/>
    </row>
    <row r="61" spans="3:31" s="3" customFormat="1" ht="38.25" customHeight="1" x14ac:dyDescent="0.2">
      <c r="C61" s="2031"/>
      <c r="D61" s="2032"/>
      <c r="E61" s="2017" t="s">
        <v>190</v>
      </c>
      <c r="F61" s="2017"/>
      <c r="G61" s="2017"/>
      <c r="H61" s="2017"/>
      <c r="I61" s="2017"/>
      <c r="J61" s="2018" t="s">
        <v>1955</v>
      </c>
      <c r="K61" s="2018"/>
      <c r="L61" s="2018"/>
      <c r="M61" s="2018"/>
      <c r="N61" s="2018"/>
      <c r="O61" s="2019"/>
      <c r="P61" s="164"/>
      <c r="Q61" s="164"/>
    </row>
    <row r="62" spans="3:31" s="3" customFormat="1" ht="22.5" customHeight="1" x14ac:dyDescent="0.2">
      <c r="C62" s="2031"/>
      <c r="D62" s="2032"/>
      <c r="E62" s="2020" t="s">
        <v>1580</v>
      </c>
      <c r="F62" s="2020"/>
      <c r="G62" s="2020"/>
      <c r="H62" s="2020"/>
      <c r="I62" s="2020"/>
      <c r="J62" s="2020"/>
      <c r="K62" s="2020"/>
      <c r="L62" s="2020"/>
      <c r="M62" s="2020"/>
      <c r="N62" s="2020"/>
      <c r="O62" s="2021"/>
      <c r="P62" s="164"/>
      <c r="Q62" s="164"/>
    </row>
    <row r="63" spans="3:31" s="3" customFormat="1" ht="38.25" customHeight="1" x14ac:dyDescent="0.2">
      <c r="C63" s="2031"/>
      <c r="D63" s="2032"/>
      <c r="E63" s="940" t="s">
        <v>169</v>
      </c>
      <c r="F63" s="940"/>
      <c r="G63" s="940"/>
      <c r="H63" s="940"/>
      <c r="I63" s="940"/>
      <c r="J63" s="2022" t="s">
        <v>24</v>
      </c>
      <c r="K63" s="2022"/>
      <c r="L63" s="2022"/>
      <c r="M63" s="2022"/>
      <c r="N63" s="2022"/>
      <c r="O63" s="2023"/>
      <c r="P63" s="164"/>
      <c r="Q63" s="164"/>
    </row>
    <row r="64" spans="3:31" s="3" customFormat="1" ht="22.5" customHeight="1" x14ac:dyDescent="0.2">
      <c r="C64" s="2031"/>
      <c r="D64" s="2032"/>
      <c r="E64" s="2020" t="s">
        <v>1580</v>
      </c>
      <c r="F64" s="2020"/>
      <c r="G64" s="2020"/>
      <c r="H64" s="2020"/>
      <c r="I64" s="2020"/>
      <c r="J64" s="2024"/>
      <c r="K64" s="2024"/>
      <c r="L64" s="2024"/>
      <c r="M64" s="2024"/>
      <c r="N64" s="2024"/>
      <c r="O64" s="2025"/>
      <c r="P64" s="164"/>
      <c r="Q64" s="164"/>
    </row>
    <row r="65" spans="3:32" s="3" customFormat="1" ht="38.25" customHeight="1" thickBot="1" x14ac:dyDescent="0.25">
      <c r="C65" s="2033"/>
      <c r="D65" s="2034"/>
      <c r="E65" s="2026" t="s">
        <v>185</v>
      </c>
      <c r="F65" s="2026"/>
      <c r="G65" s="2026"/>
      <c r="H65" s="2026"/>
      <c r="I65" s="2026"/>
      <c r="J65" s="2027" t="s">
        <v>1343</v>
      </c>
      <c r="K65" s="2027"/>
      <c r="L65" s="2027"/>
      <c r="M65" s="2027"/>
      <c r="N65" s="2027"/>
      <c r="O65" s="2028"/>
    </row>
    <row r="66" spans="3:32" s="3" customFormat="1" ht="38.25" customHeight="1" thickBot="1" x14ac:dyDescent="0.25">
      <c r="C66" s="2058" t="s">
        <v>17</v>
      </c>
      <c r="D66" s="2059"/>
      <c r="E66" s="2060"/>
      <c r="F66" s="2061"/>
      <c r="G66" s="2061"/>
      <c r="H66" s="2061"/>
      <c r="I66" s="2061"/>
      <c r="J66" s="2061"/>
      <c r="K66" s="2061"/>
      <c r="L66" s="2061"/>
      <c r="M66" s="2061"/>
      <c r="N66" s="2061"/>
      <c r="O66" s="2062"/>
    </row>
    <row r="67" spans="3:32" s="3" customFormat="1" ht="29.25" customHeight="1" x14ac:dyDescent="0.2">
      <c r="C67" s="447"/>
      <c r="D67" s="447"/>
      <c r="E67" s="447"/>
      <c r="F67" s="447"/>
      <c r="G67" s="447"/>
      <c r="H67" s="447"/>
      <c r="I67" s="447"/>
      <c r="J67" s="447"/>
      <c r="K67" s="447"/>
      <c r="L67" s="447"/>
      <c r="M67" s="447"/>
      <c r="N67" s="447"/>
      <c r="O67" s="447"/>
    </row>
    <row r="68" spans="3:32" s="3" customFormat="1" ht="26.25" customHeight="1" thickBot="1" x14ac:dyDescent="0.25">
      <c r="C68" s="442"/>
      <c r="D68" s="442"/>
      <c r="E68" s="448"/>
      <c r="F68" s="448"/>
      <c r="G68" s="448"/>
      <c r="H68" s="448"/>
      <c r="I68" s="448"/>
      <c r="J68" s="449"/>
      <c r="K68" s="449"/>
      <c r="L68" s="449"/>
      <c r="M68" s="449"/>
      <c r="N68" s="449"/>
      <c r="O68" s="449"/>
      <c r="P68" s="1"/>
      <c r="Q68" s="1"/>
      <c r="T68" s="443"/>
      <c r="U68" s="443"/>
      <c r="V68" s="225"/>
      <c r="W68" s="225"/>
      <c r="X68" s="225"/>
      <c r="Y68" s="225"/>
      <c r="Z68" s="225"/>
      <c r="AA68" s="444"/>
      <c r="AB68" s="444"/>
      <c r="AC68" s="444"/>
      <c r="AD68" s="444"/>
      <c r="AE68" s="444"/>
      <c r="AF68" s="444"/>
    </row>
    <row r="69" spans="3:32" s="3" customFormat="1" ht="35.25" customHeight="1" x14ac:dyDescent="0.2">
      <c r="C69" s="2029" t="s">
        <v>18</v>
      </c>
      <c r="D69" s="2148"/>
      <c r="E69" s="2151" t="s">
        <v>2258</v>
      </c>
      <c r="F69" s="2152"/>
      <c r="G69" s="2152"/>
      <c r="H69" s="2152"/>
      <c r="I69" s="2152"/>
      <c r="J69" s="2152"/>
      <c r="K69" s="2152"/>
      <c r="L69" s="2152"/>
      <c r="M69" s="2152"/>
      <c r="N69" s="2152"/>
      <c r="O69" s="2153"/>
      <c r="T69" s="2147"/>
      <c r="U69" s="2147"/>
      <c r="V69" s="445"/>
      <c r="W69" s="445"/>
      <c r="X69" s="445"/>
      <c r="Y69" s="445"/>
      <c r="Z69" s="445"/>
      <c r="AA69" s="445"/>
      <c r="AB69" s="445"/>
      <c r="AC69" s="445"/>
      <c r="AD69" s="445"/>
      <c r="AE69" s="445"/>
      <c r="AF69" s="445"/>
    </row>
    <row r="70" spans="3:32" s="3" customFormat="1" ht="52.5" customHeight="1" x14ac:dyDescent="0.2">
      <c r="C70" s="2031"/>
      <c r="D70" s="2149"/>
      <c r="E70" s="2137" t="s">
        <v>229</v>
      </c>
      <c r="F70" s="908"/>
      <c r="G70" s="908"/>
      <c r="H70" s="908"/>
      <c r="I70" s="908"/>
      <c r="J70" s="1315" t="s">
        <v>2120</v>
      </c>
      <c r="K70" s="2138"/>
      <c r="L70" s="2138"/>
      <c r="M70" s="2138"/>
      <c r="N70" s="2138"/>
      <c r="O70" s="2139"/>
      <c r="T70" s="2147"/>
      <c r="U70" s="2147"/>
      <c r="V70" s="967"/>
      <c r="W70" s="967"/>
      <c r="X70" s="967"/>
      <c r="Y70" s="967"/>
      <c r="Z70" s="967"/>
      <c r="AA70" s="967"/>
      <c r="AB70" s="967"/>
      <c r="AC70" s="967"/>
      <c r="AD70" s="967"/>
      <c r="AE70" s="967"/>
      <c r="AF70" s="967"/>
    </row>
    <row r="71" spans="3:32" s="3" customFormat="1" ht="48" customHeight="1" x14ac:dyDescent="0.2">
      <c r="C71" s="2031"/>
      <c r="D71" s="2149"/>
      <c r="E71" s="2005" t="s">
        <v>215</v>
      </c>
      <c r="F71" s="1001"/>
      <c r="G71" s="1001"/>
      <c r="H71" s="1001"/>
      <c r="I71" s="1002"/>
      <c r="J71" s="1000" t="s">
        <v>412</v>
      </c>
      <c r="K71" s="1001"/>
      <c r="L71" s="1001"/>
      <c r="M71" s="1001"/>
      <c r="N71" s="1001"/>
      <c r="O71" s="1094"/>
      <c r="T71" s="2147"/>
      <c r="U71" s="2147"/>
      <c r="V71" s="225"/>
      <c r="W71" s="225"/>
      <c r="X71" s="225"/>
      <c r="Y71" s="225"/>
      <c r="Z71" s="225"/>
      <c r="AA71" s="225"/>
      <c r="AB71" s="225"/>
      <c r="AC71" s="225"/>
      <c r="AD71" s="225"/>
      <c r="AE71" s="225"/>
      <c r="AF71" s="225"/>
    </row>
    <row r="72" spans="3:32" s="3" customFormat="1" ht="15" customHeight="1" x14ac:dyDescent="0.2">
      <c r="C72" s="2031"/>
      <c r="D72" s="2149"/>
      <c r="E72" s="2006" t="s">
        <v>1692</v>
      </c>
      <c r="F72" s="2007"/>
      <c r="G72" s="2007"/>
      <c r="H72" s="2007"/>
      <c r="I72" s="2007"/>
      <c r="J72" s="2007"/>
      <c r="K72" s="2007"/>
      <c r="L72" s="2007"/>
      <c r="M72" s="2007"/>
      <c r="N72" s="2007"/>
      <c r="O72" s="2008"/>
      <c r="T72" s="2147"/>
      <c r="U72" s="2147"/>
      <c r="V72" s="225"/>
      <c r="W72" s="225"/>
      <c r="X72" s="225"/>
      <c r="Y72" s="225"/>
      <c r="Z72" s="225"/>
      <c r="AA72" s="225"/>
      <c r="AB72" s="225"/>
      <c r="AC72" s="225"/>
      <c r="AD72" s="225"/>
      <c r="AE72" s="225"/>
      <c r="AF72" s="225"/>
    </row>
    <row r="73" spans="3:32" s="3" customFormat="1" ht="48" customHeight="1" x14ac:dyDescent="0.2">
      <c r="C73" s="2031"/>
      <c r="D73" s="2149"/>
      <c r="E73" s="2005" t="s">
        <v>219</v>
      </c>
      <c r="F73" s="1001"/>
      <c r="G73" s="1001"/>
      <c r="H73" s="1001"/>
      <c r="I73" s="1002"/>
      <c r="J73" s="1000" t="s">
        <v>412</v>
      </c>
      <c r="K73" s="1001"/>
      <c r="L73" s="1001"/>
      <c r="M73" s="1001"/>
      <c r="N73" s="1001"/>
      <c r="O73" s="1094"/>
      <c r="T73" s="2147"/>
      <c r="U73" s="2147"/>
      <c r="V73" s="225"/>
      <c r="W73" s="225"/>
      <c r="X73" s="225"/>
      <c r="Y73" s="225"/>
      <c r="Z73" s="225"/>
      <c r="AA73" s="225"/>
      <c r="AB73" s="225"/>
      <c r="AC73" s="225"/>
      <c r="AD73" s="225"/>
      <c r="AE73" s="225"/>
      <c r="AF73" s="225"/>
    </row>
    <row r="74" spans="3:32" s="3" customFormat="1" ht="15" customHeight="1" x14ac:dyDescent="0.2">
      <c r="C74" s="2031"/>
      <c r="D74" s="2149"/>
      <c r="E74" s="2006" t="s">
        <v>1692</v>
      </c>
      <c r="F74" s="2007"/>
      <c r="G74" s="2007"/>
      <c r="H74" s="2007"/>
      <c r="I74" s="2007"/>
      <c r="J74" s="2007"/>
      <c r="K74" s="2007"/>
      <c r="L74" s="2007"/>
      <c r="M74" s="2007"/>
      <c r="N74" s="2007"/>
      <c r="O74" s="2008"/>
      <c r="T74" s="2147"/>
      <c r="U74" s="2147"/>
      <c r="V74" s="225"/>
      <c r="W74" s="225"/>
      <c r="X74" s="225"/>
      <c r="Y74" s="225"/>
      <c r="Z74" s="225"/>
      <c r="AA74" s="225"/>
      <c r="AB74" s="225"/>
      <c r="AC74" s="225"/>
      <c r="AD74" s="225"/>
      <c r="AE74" s="225"/>
      <c r="AF74" s="225"/>
    </row>
    <row r="75" spans="3:32" s="3" customFormat="1" ht="48" customHeight="1" x14ac:dyDescent="0.2">
      <c r="C75" s="2031"/>
      <c r="D75" s="2149"/>
      <c r="E75" s="2005" t="s">
        <v>221</v>
      </c>
      <c r="F75" s="1001"/>
      <c r="G75" s="1001"/>
      <c r="H75" s="1001"/>
      <c r="I75" s="1002"/>
      <c r="J75" s="1057" t="s">
        <v>2121</v>
      </c>
      <c r="K75" s="1058"/>
      <c r="L75" s="1058"/>
      <c r="M75" s="1058"/>
      <c r="N75" s="1058"/>
      <c r="O75" s="1059"/>
      <c r="T75" s="2147"/>
      <c r="U75" s="2147"/>
      <c r="V75" s="225"/>
      <c r="W75" s="225"/>
      <c r="X75" s="225"/>
      <c r="Y75" s="225"/>
      <c r="Z75" s="225"/>
      <c r="AA75" s="225"/>
      <c r="AB75" s="225"/>
      <c r="AC75" s="225"/>
      <c r="AD75" s="225"/>
      <c r="AE75" s="225"/>
      <c r="AF75" s="225"/>
    </row>
    <row r="76" spans="3:32" s="3" customFormat="1" ht="15" customHeight="1" x14ac:dyDescent="0.2">
      <c r="C76" s="2031"/>
      <c r="D76" s="2149"/>
      <c r="E76" s="2006" t="s">
        <v>1692</v>
      </c>
      <c r="F76" s="2007"/>
      <c r="G76" s="2007"/>
      <c r="H76" s="2007"/>
      <c r="I76" s="2007"/>
      <c r="J76" s="2007"/>
      <c r="K76" s="2007"/>
      <c r="L76" s="2007"/>
      <c r="M76" s="2007"/>
      <c r="N76" s="2007"/>
      <c r="O76" s="2008"/>
      <c r="T76" s="2147"/>
      <c r="U76" s="2147"/>
      <c r="V76" s="225"/>
      <c r="W76" s="225"/>
      <c r="X76" s="225"/>
      <c r="Y76" s="225"/>
      <c r="Z76" s="225"/>
      <c r="AA76" s="225"/>
      <c r="AB76" s="225"/>
      <c r="AC76" s="225"/>
      <c r="AD76" s="225"/>
      <c r="AE76" s="225"/>
      <c r="AF76" s="225"/>
    </row>
    <row r="77" spans="3:32" s="3" customFormat="1" ht="48" customHeight="1" x14ac:dyDescent="0.2">
      <c r="C77" s="2031"/>
      <c r="D77" s="2149"/>
      <c r="E77" s="2005" t="s">
        <v>224</v>
      </c>
      <c r="F77" s="1001"/>
      <c r="G77" s="1001"/>
      <c r="H77" s="1001"/>
      <c r="I77" s="1002"/>
      <c r="J77" s="1000" t="s">
        <v>584</v>
      </c>
      <c r="K77" s="1001"/>
      <c r="L77" s="1001"/>
      <c r="M77" s="1001"/>
      <c r="N77" s="1001"/>
      <c r="O77" s="1094"/>
      <c r="T77" s="2147"/>
      <c r="U77" s="2147"/>
      <c r="V77" s="225"/>
      <c r="W77" s="225"/>
      <c r="X77" s="225"/>
      <c r="Y77" s="225"/>
      <c r="Z77" s="225"/>
      <c r="AA77" s="225"/>
      <c r="AB77" s="225"/>
      <c r="AC77" s="225"/>
      <c r="AD77" s="225"/>
      <c r="AE77" s="225"/>
      <c r="AF77" s="225"/>
    </row>
    <row r="78" spans="3:32" s="3" customFormat="1" ht="15.75" customHeight="1" x14ac:dyDescent="0.2">
      <c r="C78" s="2031"/>
      <c r="D78" s="2149"/>
      <c r="E78" s="2006" t="s">
        <v>1908</v>
      </c>
      <c r="F78" s="2007"/>
      <c r="G78" s="2007"/>
      <c r="H78" s="2007"/>
      <c r="I78" s="2007"/>
      <c r="J78" s="2007"/>
      <c r="K78" s="2007"/>
      <c r="L78" s="2007"/>
      <c r="M78" s="2007"/>
      <c r="N78" s="2007"/>
      <c r="O78" s="2008"/>
      <c r="T78" s="2147"/>
      <c r="U78" s="2147"/>
      <c r="V78" s="225"/>
      <c r="W78" s="225"/>
      <c r="X78" s="225"/>
      <c r="Y78" s="225"/>
      <c r="Z78" s="225"/>
      <c r="AA78" s="225"/>
      <c r="AB78" s="225"/>
      <c r="AC78" s="225"/>
      <c r="AD78" s="225"/>
      <c r="AE78" s="225"/>
      <c r="AF78" s="225"/>
    </row>
    <row r="79" spans="3:32" s="3" customFormat="1" ht="48" customHeight="1" thickBot="1" x14ac:dyDescent="0.25">
      <c r="C79" s="2031"/>
      <c r="D79" s="2149"/>
      <c r="E79" s="2121" t="s">
        <v>225</v>
      </c>
      <c r="F79" s="2122"/>
      <c r="G79" s="2122"/>
      <c r="H79" s="2122"/>
      <c r="I79" s="2122"/>
      <c r="J79" s="2123" t="s">
        <v>5</v>
      </c>
      <c r="K79" s="2123"/>
      <c r="L79" s="2123"/>
      <c r="M79" s="2123"/>
      <c r="N79" s="2123"/>
      <c r="O79" s="2124"/>
      <c r="T79" s="2147"/>
      <c r="U79" s="2147"/>
      <c r="V79" s="225"/>
      <c r="W79" s="225"/>
      <c r="X79" s="225"/>
      <c r="Y79" s="225"/>
      <c r="Z79" s="225"/>
      <c r="AA79" s="225"/>
      <c r="AB79" s="225"/>
      <c r="AC79" s="225"/>
      <c r="AD79" s="225"/>
      <c r="AE79" s="225"/>
      <c r="AF79" s="225"/>
    </row>
    <row r="80" spans="3:32" s="3" customFormat="1" ht="56.25" customHeight="1" x14ac:dyDescent="0.2">
      <c r="C80" s="2031"/>
      <c r="D80" s="2149"/>
      <c r="E80" s="2151" t="s">
        <v>2260</v>
      </c>
      <c r="F80" s="2152"/>
      <c r="G80" s="2152"/>
      <c r="H80" s="2152"/>
      <c r="I80" s="2152"/>
      <c r="J80" s="2152"/>
      <c r="K80" s="2152"/>
      <c r="L80" s="2152"/>
      <c r="M80" s="2152"/>
      <c r="N80" s="2152"/>
      <c r="O80" s="2153"/>
      <c r="T80" s="2147"/>
      <c r="U80" s="2147"/>
      <c r="V80" s="225"/>
      <c r="W80" s="225"/>
      <c r="X80" s="225"/>
      <c r="Y80" s="225"/>
      <c r="Z80" s="225"/>
      <c r="AA80" s="225"/>
      <c r="AB80" s="225"/>
      <c r="AC80" s="225"/>
      <c r="AD80" s="225"/>
      <c r="AE80" s="225"/>
      <c r="AF80" s="225"/>
    </row>
    <row r="81" spans="3:32" s="3" customFormat="1" ht="48" customHeight="1" x14ac:dyDescent="0.2">
      <c r="C81" s="2031"/>
      <c r="D81" s="2149"/>
      <c r="E81" s="2137" t="s">
        <v>229</v>
      </c>
      <c r="F81" s="908"/>
      <c r="G81" s="908"/>
      <c r="H81" s="908"/>
      <c r="I81" s="908"/>
      <c r="J81" s="1315" t="s">
        <v>2122</v>
      </c>
      <c r="K81" s="2138"/>
      <c r="L81" s="2138"/>
      <c r="M81" s="2138"/>
      <c r="N81" s="2138"/>
      <c r="O81" s="2139"/>
      <c r="T81" s="2147"/>
      <c r="U81" s="2147"/>
      <c r="V81" s="225"/>
      <c r="W81" s="225"/>
      <c r="X81" s="225"/>
      <c r="Y81" s="225"/>
      <c r="Z81" s="225"/>
      <c r="AA81" s="225"/>
      <c r="AB81" s="225"/>
      <c r="AC81" s="225"/>
      <c r="AD81" s="225"/>
      <c r="AE81" s="225"/>
      <c r="AF81" s="225"/>
    </row>
    <row r="82" spans="3:32" s="3" customFormat="1" ht="48" customHeight="1" thickBot="1" x14ac:dyDescent="0.25">
      <c r="C82" s="2031"/>
      <c r="D82" s="2149"/>
      <c r="E82" s="2121" t="s">
        <v>225</v>
      </c>
      <c r="F82" s="2122"/>
      <c r="G82" s="2122"/>
      <c r="H82" s="2122"/>
      <c r="I82" s="2122"/>
      <c r="J82" s="2123" t="s">
        <v>5</v>
      </c>
      <c r="K82" s="2123"/>
      <c r="L82" s="2123"/>
      <c r="M82" s="2123"/>
      <c r="N82" s="2123"/>
      <c r="O82" s="2124"/>
      <c r="T82" s="2147"/>
      <c r="U82" s="2147"/>
      <c r="V82" s="225"/>
      <c r="W82" s="225"/>
      <c r="X82" s="225"/>
      <c r="Y82" s="225"/>
      <c r="Z82" s="225"/>
      <c r="AA82" s="225"/>
      <c r="AB82" s="225"/>
      <c r="AC82" s="225"/>
      <c r="AD82" s="225"/>
      <c r="AE82" s="225"/>
      <c r="AF82" s="225"/>
    </row>
    <row r="83" spans="3:32" s="3" customFormat="1" ht="27" customHeight="1" x14ac:dyDescent="0.2">
      <c r="C83" s="2031"/>
      <c r="D83" s="2149"/>
      <c r="E83" s="2154" t="s">
        <v>1957</v>
      </c>
      <c r="F83" s="2155"/>
      <c r="G83" s="2155"/>
      <c r="H83" s="2155"/>
      <c r="I83" s="2155"/>
      <c r="J83" s="2155"/>
      <c r="K83" s="2155"/>
      <c r="L83" s="2155"/>
      <c r="M83" s="2155"/>
      <c r="N83" s="2155"/>
      <c r="O83" s="2156"/>
      <c r="T83" s="2147"/>
      <c r="U83" s="2147"/>
      <c r="V83" s="225"/>
      <c r="W83" s="225"/>
      <c r="X83" s="225"/>
      <c r="Y83" s="225"/>
      <c r="Z83" s="225"/>
      <c r="AA83" s="225"/>
      <c r="AB83" s="225"/>
      <c r="AC83" s="225"/>
      <c r="AD83" s="225"/>
      <c r="AE83" s="225"/>
      <c r="AF83" s="225"/>
    </row>
    <row r="84" spans="3:32" s="3" customFormat="1" ht="49.5" customHeight="1" x14ac:dyDescent="0.2">
      <c r="C84" s="2031"/>
      <c r="D84" s="2149"/>
      <c r="E84" s="2157" t="s">
        <v>229</v>
      </c>
      <c r="F84" s="1315"/>
      <c r="G84" s="1315"/>
      <c r="H84" s="1315"/>
      <c r="I84" s="1315"/>
      <c r="J84" s="1315" t="s">
        <v>2123</v>
      </c>
      <c r="K84" s="2138"/>
      <c r="L84" s="2138"/>
      <c r="M84" s="2138"/>
      <c r="N84" s="2138"/>
      <c r="O84" s="2139"/>
      <c r="T84" s="2147"/>
      <c r="U84" s="2147"/>
      <c r="V84" s="225"/>
      <c r="W84" s="225"/>
      <c r="X84" s="225"/>
      <c r="Y84" s="225"/>
      <c r="Z84" s="225"/>
      <c r="AA84" s="225"/>
      <c r="AB84" s="225"/>
      <c r="AC84" s="225"/>
      <c r="AD84" s="225"/>
      <c r="AE84" s="225"/>
      <c r="AF84" s="225"/>
    </row>
    <row r="85" spans="3:32" s="3" customFormat="1" ht="39" customHeight="1" x14ac:dyDescent="0.2">
      <c r="C85" s="2031"/>
      <c r="D85" s="2149"/>
      <c r="E85" s="2158" t="s">
        <v>1136</v>
      </c>
      <c r="F85" s="1058"/>
      <c r="G85" s="1058"/>
      <c r="H85" s="1058"/>
      <c r="I85" s="1093"/>
      <c r="J85" s="1000" t="s">
        <v>1344</v>
      </c>
      <c r="K85" s="1001"/>
      <c r="L85" s="1001"/>
      <c r="M85" s="1001"/>
      <c r="N85" s="1001"/>
      <c r="O85" s="1094"/>
      <c r="T85" s="2147"/>
      <c r="U85" s="2147"/>
      <c r="V85" s="225"/>
      <c r="W85" s="225"/>
      <c r="X85" s="225"/>
      <c r="Y85" s="225"/>
      <c r="Z85" s="225"/>
      <c r="AA85" s="225"/>
      <c r="AB85" s="225"/>
      <c r="AC85" s="225"/>
      <c r="AD85" s="225"/>
      <c r="AE85" s="225"/>
      <c r="AF85" s="225"/>
    </row>
    <row r="86" spans="3:32" s="3" customFormat="1" ht="37.5" customHeight="1" thickBot="1" x14ac:dyDescent="0.25">
      <c r="C86" s="2033"/>
      <c r="D86" s="2150"/>
      <c r="E86" s="2121" t="s">
        <v>225</v>
      </c>
      <c r="F86" s="2122"/>
      <c r="G86" s="2122"/>
      <c r="H86" s="2122"/>
      <c r="I86" s="2122"/>
      <c r="J86" s="2123" t="s">
        <v>5</v>
      </c>
      <c r="K86" s="2123"/>
      <c r="L86" s="2123"/>
      <c r="M86" s="2123"/>
      <c r="N86" s="2123"/>
      <c r="O86" s="2124"/>
      <c r="T86" s="2147"/>
      <c r="U86" s="2147"/>
      <c r="V86" s="967"/>
      <c r="W86" s="967"/>
      <c r="X86" s="967"/>
      <c r="Y86" s="967"/>
      <c r="Z86" s="967"/>
      <c r="AA86" s="2130"/>
      <c r="AB86" s="2130"/>
      <c r="AC86" s="2130"/>
      <c r="AD86" s="2130"/>
      <c r="AE86" s="2130"/>
      <c r="AF86" s="2130"/>
    </row>
    <row r="87" spans="3:32" s="3" customFormat="1" ht="30" customHeight="1" x14ac:dyDescent="0.2">
      <c r="C87" s="2051" t="s">
        <v>0</v>
      </c>
      <c r="D87" s="2052"/>
      <c r="E87" s="2151" t="s">
        <v>2258</v>
      </c>
      <c r="F87" s="2152"/>
      <c r="G87" s="2152"/>
      <c r="H87" s="2152"/>
      <c r="I87" s="2152"/>
      <c r="J87" s="2152"/>
      <c r="K87" s="2152"/>
      <c r="L87" s="2152"/>
      <c r="M87" s="2152"/>
      <c r="N87" s="2152"/>
      <c r="O87" s="2153"/>
      <c r="T87" s="2147"/>
      <c r="U87" s="2147"/>
      <c r="V87" s="967"/>
      <c r="W87" s="967"/>
      <c r="X87" s="967"/>
      <c r="Y87" s="967"/>
      <c r="Z87" s="967"/>
      <c r="AA87" s="967"/>
      <c r="AB87" s="967"/>
      <c r="AC87" s="967"/>
      <c r="AD87" s="967"/>
      <c r="AE87" s="967"/>
      <c r="AF87" s="967"/>
    </row>
    <row r="88" spans="3:32" s="3" customFormat="1" ht="48" customHeight="1" x14ac:dyDescent="0.2">
      <c r="C88" s="2125"/>
      <c r="D88" s="2126"/>
      <c r="E88" s="2157" t="s">
        <v>229</v>
      </c>
      <c r="F88" s="1315"/>
      <c r="G88" s="1315"/>
      <c r="H88" s="1315"/>
      <c r="I88" s="1315"/>
      <c r="J88" s="1315" t="s">
        <v>2122</v>
      </c>
      <c r="K88" s="2138"/>
      <c r="L88" s="2138"/>
      <c r="M88" s="2138"/>
      <c r="N88" s="2138"/>
      <c r="O88" s="2139"/>
      <c r="T88" s="2147"/>
      <c r="U88" s="2147"/>
      <c r="V88" s="225"/>
      <c r="W88" s="225"/>
      <c r="X88" s="225"/>
      <c r="Y88" s="225"/>
      <c r="Z88" s="225"/>
      <c r="AA88" s="225"/>
      <c r="AB88" s="225"/>
      <c r="AC88" s="225"/>
      <c r="AD88" s="225"/>
      <c r="AE88" s="225"/>
      <c r="AF88" s="225"/>
    </row>
    <row r="89" spans="3:32" s="3" customFormat="1" ht="48" customHeight="1" x14ac:dyDescent="0.2">
      <c r="C89" s="2125"/>
      <c r="D89" s="2126"/>
      <c r="E89" s="2005" t="s">
        <v>215</v>
      </c>
      <c r="F89" s="1001"/>
      <c r="G89" s="1001"/>
      <c r="H89" s="1001"/>
      <c r="I89" s="1002"/>
      <c r="J89" s="1000" t="s">
        <v>4</v>
      </c>
      <c r="K89" s="1001"/>
      <c r="L89" s="1001"/>
      <c r="M89" s="1001"/>
      <c r="N89" s="1001"/>
      <c r="O89" s="1094"/>
      <c r="T89" s="2147"/>
      <c r="U89" s="2147"/>
      <c r="V89" s="225"/>
      <c r="W89" s="225"/>
      <c r="X89" s="225"/>
      <c r="Y89" s="225"/>
      <c r="Z89" s="225"/>
      <c r="AA89" s="225"/>
      <c r="AB89" s="225"/>
      <c r="AC89" s="225"/>
      <c r="AD89" s="225"/>
      <c r="AE89" s="225"/>
      <c r="AF89" s="225"/>
    </row>
    <row r="90" spans="3:32" s="3" customFormat="1" ht="15.75" customHeight="1" x14ac:dyDescent="0.2">
      <c r="C90" s="2125"/>
      <c r="D90" s="2126"/>
      <c r="E90" s="2006" t="s">
        <v>1692</v>
      </c>
      <c r="F90" s="2007"/>
      <c r="G90" s="2007"/>
      <c r="H90" s="2007"/>
      <c r="I90" s="2007"/>
      <c r="J90" s="2007"/>
      <c r="K90" s="2007"/>
      <c r="L90" s="2007"/>
      <c r="M90" s="2007"/>
      <c r="N90" s="2007"/>
      <c r="O90" s="2008"/>
      <c r="T90" s="2147"/>
      <c r="U90" s="2147"/>
      <c r="V90" s="225"/>
      <c r="W90" s="225"/>
      <c r="X90" s="225"/>
      <c r="Y90" s="225"/>
      <c r="Z90" s="225"/>
      <c r="AA90" s="225"/>
      <c r="AB90" s="225"/>
      <c r="AC90" s="225"/>
      <c r="AD90" s="225"/>
      <c r="AE90" s="225"/>
      <c r="AF90" s="225"/>
    </row>
    <row r="91" spans="3:32" s="3" customFormat="1" ht="48" customHeight="1" x14ac:dyDescent="0.2">
      <c r="C91" s="2125"/>
      <c r="D91" s="2126"/>
      <c r="E91" s="2005" t="s">
        <v>219</v>
      </c>
      <c r="F91" s="1001"/>
      <c r="G91" s="1001"/>
      <c r="H91" s="1001"/>
      <c r="I91" s="1002"/>
      <c r="J91" s="1000" t="s">
        <v>4</v>
      </c>
      <c r="K91" s="1001"/>
      <c r="L91" s="1001"/>
      <c r="M91" s="1001"/>
      <c r="N91" s="1001"/>
      <c r="O91" s="1094"/>
      <c r="T91" s="2147"/>
      <c r="U91" s="2147"/>
      <c r="V91" s="225"/>
      <c r="W91" s="225"/>
      <c r="X91" s="225"/>
      <c r="Y91" s="225"/>
      <c r="Z91" s="225"/>
      <c r="AA91" s="225"/>
      <c r="AB91" s="225"/>
      <c r="AC91" s="225"/>
      <c r="AD91" s="225"/>
      <c r="AE91" s="225"/>
      <c r="AF91" s="225"/>
    </row>
    <row r="92" spans="3:32" s="3" customFormat="1" ht="18.75" customHeight="1" x14ac:dyDescent="0.2">
      <c r="C92" s="2125"/>
      <c r="D92" s="2126"/>
      <c r="E92" s="2006" t="s">
        <v>1692</v>
      </c>
      <c r="F92" s="2007"/>
      <c r="G92" s="2007"/>
      <c r="H92" s="2007"/>
      <c r="I92" s="2007"/>
      <c r="J92" s="2007"/>
      <c r="K92" s="2007"/>
      <c r="L92" s="2007"/>
      <c r="M92" s="2007"/>
      <c r="N92" s="2007"/>
      <c r="O92" s="2008"/>
      <c r="T92" s="2147"/>
      <c r="U92" s="2147"/>
      <c r="V92" s="225"/>
      <c r="W92" s="225"/>
      <c r="X92" s="225"/>
      <c r="Y92" s="225"/>
      <c r="Z92" s="225"/>
      <c r="AA92" s="225"/>
      <c r="AB92" s="225"/>
      <c r="AC92" s="225"/>
      <c r="AD92" s="225"/>
      <c r="AE92" s="225"/>
      <c r="AF92" s="225"/>
    </row>
    <row r="93" spans="3:32" s="3" customFormat="1" ht="48" customHeight="1" x14ac:dyDescent="0.2">
      <c r="C93" s="2125"/>
      <c r="D93" s="2126"/>
      <c r="E93" s="2005" t="s">
        <v>221</v>
      </c>
      <c r="F93" s="1001"/>
      <c r="G93" s="1001"/>
      <c r="H93" s="1001"/>
      <c r="I93" s="1002"/>
      <c r="J93" s="1000" t="s">
        <v>4</v>
      </c>
      <c r="K93" s="1001"/>
      <c r="L93" s="1001"/>
      <c r="M93" s="1001"/>
      <c r="N93" s="1001"/>
      <c r="O93" s="1094"/>
      <c r="T93" s="2147"/>
      <c r="U93" s="2147"/>
      <c r="V93" s="225"/>
      <c r="W93" s="225"/>
      <c r="X93" s="225"/>
      <c r="Y93" s="225"/>
      <c r="Z93" s="225"/>
      <c r="AA93" s="225"/>
      <c r="AB93" s="225"/>
      <c r="AC93" s="225"/>
      <c r="AD93" s="225"/>
      <c r="AE93" s="225"/>
      <c r="AF93" s="225"/>
    </row>
    <row r="94" spans="3:32" s="3" customFormat="1" ht="20.25" customHeight="1" x14ac:dyDescent="0.2">
      <c r="C94" s="2125"/>
      <c r="D94" s="2126"/>
      <c r="E94" s="2006" t="s">
        <v>1692</v>
      </c>
      <c r="F94" s="2007"/>
      <c r="G94" s="2007"/>
      <c r="H94" s="2007"/>
      <c r="I94" s="2007"/>
      <c r="J94" s="2007"/>
      <c r="K94" s="2007"/>
      <c r="L94" s="2007"/>
      <c r="M94" s="2007"/>
      <c r="N94" s="2007"/>
      <c r="O94" s="2008"/>
      <c r="T94" s="2147"/>
      <c r="U94" s="2147"/>
      <c r="V94" s="225"/>
      <c r="W94" s="225"/>
      <c r="X94" s="225"/>
      <c r="Y94" s="225"/>
      <c r="Z94" s="225"/>
      <c r="AA94" s="225"/>
      <c r="AB94" s="225"/>
      <c r="AC94" s="225"/>
      <c r="AD94" s="225"/>
      <c r="AE94" s="225"/>
      <c r="AF94" s="225"/>
    </row>
    <row r="95" spans="3:32" s="3" customFormat="1" ht="48" customHeight="1" x14ac:dyDescent="0.2">
      <c r="C95" s="2125"/>
      <c r="D95" s="2126"/>
      <c r="E95" s="2005" t="s">
        <v>224</v>
      </c>
      <c r="F95" s="1001"/>
      <c r="G95" s="1001"/>
      <c r="H95" s="1001"/>
      <c r="I95" s="1002"/>
      <c r="J95" s="1000" t="s">
        <v>15</v>
      </c>
      <c r="K95" s="1001"/>
      <c r="L95" s="1001"/>
      <c r="M95" s="1001"/>
      <c r="N95" s="1001"/>
      <c r="O95" s="1094"/>
      <c r="T95" s="2147"/>
      <c r="U95" s="2147"/>
      <c r="V95" s="225"/>
      <c r="W95" s="225"/>
      <c r="X95" s="225"/>
      <c r="Y95" s="225"/>
      <c r="Z95" s="225"/>
      <c r="AA95" s="225"/>
      <c r="AB95" s="225"/>
      <c r="AC95" s="225"/>
      <c r="AD95" s="225"/>
      <c r="AE95" s="225"/>
      <c r="AF95" s="225"/>
    </row>
    <row r="96" spans="3:32" s="3" customFormat="1" ht="16.5" customHeight="1" x14ac:dyDescent="0.2">
      <c r="C96" s="2125"/>
      <c r="D96" s="2126"/>
      <c r="E96" s="2006" t="s">
        <v>1908</v>
      </c>
      <c r="F96" s="2007"/>
      <c r="G96" s="2007"/>
      <c r="H96" s="2007"/>
      <c r="I96" s="2007"/>
      <c r="J96" s="2007"/>
      <c r="K96" s="2007"/>
      <c r="L96" s="2007"/>
      <c r="M96" s="2007"/>
      <c r="N96" s="2007"/>
      <c r="O96" s="2008"/>
      <c r="T96" s="2147"/>
      <c r="U96" s="2147"/>
      <c r="V96" s="225"/>
      <c r="W96" s="225"/>
      <c r="X96" s="225"/>
      <c r="Y96" s="225"/>
      <c r="Z96" s="225"/>
      <c r="AA96" s="225"/>
      <c r="AB96" s="225"/>
      <c r="AC96" s="225"/>
      <c r="AD96" s="225"/>
      <c r="AE96" s="225"/>
      <c r="AF96" s="225"/>
    </row>
    <row r="97" spans="1:58" s="3" customFormat="1" ht="48" customHeight="1" thickBot="1" x14ac:dyDescent="0.25">
      <c r="C97" s="2125"/>
      <c r="D97" s="2126"/>
      <c r="E97" s="2121" t="s">
        <v>225</v>
      </c>
      <c r="F97" s="2122"/>
      <c r="G97" s="2122"/>
      <c r="H97" s="2122"/>
      <c r="I97" s="2122"/>
      <c r="J97" s="2123" t="s">
        <v>405</v>
      </c>
      <c r="K97" s="2123"/>
      <c r="L97" s="2123"/>
      <c r="M97" s="2123"/>
      <c r="N97" s="2123"/>
      <c r="O97" s="2124"/>
      <c r="T97" s="2147"/>
      <c r="U97" s="2147"/>
      <c r="V97" s="225"/>
      <c r="W97" s="225"/>
      <c r="X97" s="225"/>
      <c r="Y97" s="225"/>
      <c r="Z97" s="225"/>
      <c r="AA97" s="225"/>
      <c r="AB97" s="225"/>
      <c r="AC97" s="225"/>
      <c r="AD97" s="225"/>
      <c r="AE97" s="225"/>
      <c r="AF97" s="225"/>
    </row>
    <row r="98" spans="1:58" s="3" customFormat="1" ht="49.5" customHeight="1" x14ac:dyDescent="0.2">
      <c r="C98" s="2125"/>
      <c r="D98" s="2126"/>
      <c r="E98" s="2151" t="s">
        <v>2259</v>
      </c>
      <c r="F98" s="2152"/>
      <c r="G98" s="2152"/>
      <c r="H98" s="2152"/>
      <c r="I98" s="2152"/>
      <c r="J98" s="2152"/>
      <c r="K98" s="2152"/>
      <c r="L98" s="2152"/>
      <c r="M98" s="2152"/>
      <c r="N98" s="2152"/>
      <c r="O98" s="2153"/>
      <c r="T98" s="2147"/>
      <c r="U98" s="2147"/>
      <c r="V98" s="225"/>
      <c r="W98" s="225"/>
      <c r="X98" s="225"/>
      <c r="Y98" s="225"/>
      <c r="Z98" s="225"/>
      <c r="AA98" s="225"/>
      <c r="AB98" s="225"/>
      <c r="AC98" s="225"/>
      <c r="AD98" s="225"/>
      <c r="AE98" s="225"/>
      <c r="AF98" s="225"/>
    </row>
    <row r="99" spans="1:58" s="3" customFormat="1" ht="48" customHeight="1" x14ac:dyDescent="0.2">
      <c r="C99" s="2125"/>
      <c r="D99" s="2126"/>
      <c r="E99" s="2137" t="s">
        <v>229</v>
      </c>
      <c r="F99" s="908"/>
      <c r="G99" s="908"/>
      <c r="H99" s="908"/>
      <c r="I99" s="908"/>
      <c r="J99" s="1315" t="s">
        <v>2122</v>
      </c>
      <c r="K99" s="2138"/>
      <c r="L99" s="2138"/>
      <c r="M99" s="2138"/>
      <c r="N99" s="2138"/>
      <c r="O99" s="2139"/>
      <c r="T99" s="2147"/>
      <c r="U99" s="2147"/>
      <c r="V99" s="225"/>
      <c r="W99" s="225"/>
      <c r="X99" s="225"/>
      <c r="Y99" s="225"/>
      <c r="Z99" s="225"/>
      <c r="AA99" s="225"/>
      <c r="AB99" s="225"/>
      <c r="AC99" s="225"/>
      <c r="AD99" s="225"/>
      <c r="AE99" s="225"/>
      <c r="AF99" s="225"/>
    </row>
    <row r="100" spans="1:58" s="3" customFormat="1" ht="48" customHeight="1" thickBot="1" x14ac:dyDescent="0.25">
      <c r="C100" s="2125"/>
      <c r="D100" s="2126"/>
      <c r="E100" s="2121" t="s">
        <v>225</v>
      </c>
      <c r="F100" s="2122"/>
      <c r="G100" s="2122"/>
      <c r="H100" s="2122"/>
      <c r="I100" s="2122"/>
      <c r="J100" s="2123" t="s">
        <v>405</v>
      </c>
      <c r="K100" s="2123"/>
      <c r="L100" s="2123"/>
      <c r="M100" s="2123"/>
      <c r="N100" s="2123"/>
      <c r="O100" s="2124"/>
      <c r="T100" s="2147"/>
      <c r="U100" s="2147"/>
      <c r="V100" s="225"/>
      <c r="W100" s="225"/>
      <c r="X100" s="225"/>
      <c r="Y100" s="225"/>
      <c r="Z100" s="225"/>
      <c r="AA100" s="225"/>
      <c r="AB100" s="225"/>
      <c r="AC100" s="225"/>
      <c r="AD100" s="225"/>
      <c r="AE100" s="225"/>
      <c r="AF100" s="225"/>
    </row>
    <row r="101" spans="1:58" s="3" customFormat="1" ht="30" customHeight="1" x14ac:dyDescent="0.2">
      <c r="C101" s="2125"/>
      <c r="D101" s="2126"/>
      <c r="E101" s="2154" t="s">
        <v>1957</v>
      </c>
      <c r="F101" s="2155"/>
      <c r="G101" s="2155"/>
      <c r="H101" s="2155"/>
      <c r="I101" s="2155"/>
      <c r="J101" s="2155"/>
      <c r="K101" s="2155"/>
      <c r="L101" s="2155"/>
      <c r="M101" s="2155"/>
      <c r="N101" s="2155"/>
      <c r="O101" s="2156"/>
      <c r="T101" s="2147"/>
      <c r="U101" s="2147"/>
      <c r="V101" s="225"/>
      <c r="W101" s="225"/>
      <c r="X101" s="225"/>
      <c r="Y101" s="225"/>
      <c r="Z101" s="225"/>
      <c r="AA101" s="225"/>
      <c r="AB101" s="225"/>
      <c r="AC101" s="225"/>
      <c r="AD101" s="225"/>
      <c r="AE101" s="225"/>
      <c r="AF101" s="225"/>
    </row>
    <row r="102" spans="1:58" s="3" customFormat="1" ht="49.5" customHeight="1" x14ac:dyDescent="0.2">
      <c r="C102" s="2125"/>
      <c r="D102" s="2126"/>
      <c r="E102" s="2157" t="s">
        <v>229</v>
      </c>
      <c r="F102" s="1315"/>
      <c r="G102" s="1315"/>
      <c r="H102" s="1315"/>
      <c r="I102" s="1315"/>
      <c r="J102" s="1315" t="s">
        <v>2122</v>
      </c>
      <c r="K102" s="2138"/>
      <c r="L102" s="2138"/>
      <c r="M102" s="2138"/>
      <c r="N102" s="2138"/>
      <c r="O102" s="2139"/>
      <c r="T102" s="2147"/>
      <c r="U102" s="2147"/>
      <c r="V102" s="225"/>
      <c r="W102" s="225"/>
      <c r="X102" s="225"/>
      <c r="Y102" s="225"/>
      <c r="Z102" s="225"/>
      <c r="AA102" s="225"/>
      <c r="AB102" s="225"/>
      <c r="AC102" s="225"/>
      <c r="AD102" s="225"/>
      <c r="AE102" s="225"/>
      <c r="AF102" s="225"/>
    </row>
    <row r="103" spans="1:58" s="3" customFormat="1" ht="39" customHeight="1" x14ac:dyDescent="0.2">
      <c r="C103" s="2125"/>
      <c r="D103" s="2126"/>
      <c r="E103" s="2158" t="s">
        <v>1136</v>
      </c>
      <c r="F103" s="1058"/>
      <c r="G103" s="1058"/>
      <c r="H103" s="1058"/>
      <c r="I103" s="1093"/>
      <c r="J103" s="1000" t="s">
        <v>1344</v>
      </c>
      <c r="K103" s="1001"/>
      <c r="L103" s="1001"/>
      <c r="M103" s="1001"/>
      <c r="N103" s="1001"/>
      <c r="O103" s="1094"/>
      <c r="T103" s="2147"/>
      <c r="U103" s="2147"/>
      <c r="V103" s="225"/>
      <c r="W103" s="225"/>
      <c r="X103" s="225"/>
      <c r="Y103" s="225"/>
      <c r="Z103" s="225"/>
      <c r="AA103" s="225"/>
      <c r="AB103" s="225"/>
      <c r="AC103" s="225"/>
      <c r="AD103" s="225"/>
      <c r="AE103" s="225"/>
      <c r="AF103" s="225"/>
    </row>
    <row r="104" spans="1:58" s="3" customFormat="1" ht="38.25" customHeight="1" thickBot="1" x14ac:dyDescent="0.25">
      <c r="C104" s="2127"/>
      <c r="D104" s="2054"/>
      <c r="E104" s="2121" t="s">
        <v>225</v>
      </c>
      <c r="F104" s="2122"/>
      <c r="G104" s="2122"/>
      <c r="H104" s="2122"/>
      <c r="I104" s="2122"/>
      <c r="J104" s="2123" t="s">
        <v>405</v>
      </c>
      <c r="K104" s="2123"/>
      <c r="L104" s="2123"/>
      <c r="M104" s="2123"/>
      <c r="N104" s="2123"/>
      <c r="O104" s="2124"/>
      <c r="T104" s="2147"/>
      <c r="U104" s="2147"/>
      <c r="V104" s="967"/>
      <c r="W104" s="967"/>
      <c r="X104" s="967"/>
      <c r="Y104" s="967"/>
      <c r="Z104" s="967"/>
      <c r="AA104" s="2130"/>
      <c r="AB104" s="2130"/>
      <c r="AC104" s="2130"/>
      <c r="AD104" s="2130"/>
      <c r="AE104" s="2130"/>
      <c r="AF104" s="2130"/>
      <c r="AT104" s="13"/>
      <c r="AU104" s="13"/>
      <c r="AV104" s="13"/>
      <c r="AW104" s="13"/>
      <c r="AX104" s="13"/>
      <c r="AY104" s="13"/>
      <c r="AZ104" s="13"/>
      <c r="BA104" s="13"/>
      <c r="BB104" s="13"/>
      <c r="BC104" s="13"/>
      <c r="BD104" s="13"/>
      <c r="BE104" s="13"/>
      <c r="BF104" s="13"/>
    </row>
    <row r="105" spans="1:58" ht="35.25" customHeight="1" thickBot="1" x14ac:dyDescent="0.25">
      <c r="A105" s="24"/>
      <c r="C105" s="2058" t="s">
        <v>19</v>
      </c>
      <c r="D105" s="2059"/>
      <c r="E105" s="2060"/>
      <c r="F105" s="2061"/>
      <c r="G105" s="2061"/>
      <c r="H105" s="2061"/>
      <c r="I105" s="2061"/>
      <c r="J105" s="2061"/>
      <c r="K105" s="2061"/>
      <c r="L105" s="2061"/>
      <c r="M105" s="2061"/>
      <c r="N105" s="2061"/>
      <c r="O105" s="2062"/>
      <c r="P105" s="24"/>
      <c r="Q105" s="24"/>
      <c r="T105" s="2147"/>
      <c r="U105" s="2147"/>
      <c r="V105" s="2147"/>
      <c r="W105" s="2147"/>
      <c r="X105" s="2147"/>
      <c r="Y105" s="2147"/>
      <c r="Z105" s="2147"/>
      <c r="AA105" s="2147"/>
      <c r="AB105" s="2147"/>
      <c r="AC105" s="2147"/>
      <c r="AD105" s="2147"/>
      <c r="AE105" s="2147"/>
      <c r="AF105" s="2147"/>
    </row>
    <row r="106" spans="1:58" ht="39" customHeight="1" thickBot="1" x14ac:dyDescent="0.25">
      <c r="C106" s="2058" t="s">
        <v>4</v>
      </c>
      <c r="D106" s="2059"/>
      <c r="E106" s="2060"/>
      <c r="F106" s="2061"/>
      <c r="G106" s="2061"/>
      <c r="H106" s="2061"/>
      <c r="I106" s="2061"/>
      <c r="J106" s="2061"/>
      <c r="K106" s="2061"/>
      <c r="L106" s="2061"/>
      <c r="M106" s="2061"/>
      <c r="N106" s="2061"/>
      <c r="O106" s="2062"/>
      <c r="T106" s="2147"/>
      <c r="U106" s="2147"/>
      <c r="V106" s="2147"/>
      <c r="W106" s="2147"/>
      <c r="X106" s="2147"/>
      <c r="Y106" s="2147"/>
      <c r="Z106" s="2147"/>
      <c r="AA106" s="2147"/>
      <c r="AB106" s="2147"/>
      <c r="AC106" s="2147"/>
      <c r="AD106" s="2147"/>
      <c r="AE106" s="2147"/>
      <c r="AF106" s="2147"/>
    </row>
    <row r="107" spans="1:58" ht="39" customHeight="1" thickBot="1" x14ac:dyDescent="0.25">
      <c r="B107" s="41"/>
      <c r="C107" s="185"/>
      <c r="D107" s="185"/>
      <c r="E107" s="185"/>
      <c r="F107" s="185"/>
      <c r="G107" s="185"/>
      <c r="H107" s="185"/>
      <c r="I107" s="185"/>
      <c r="J107" s="185"/>
      <c r="K107" s="185"/>
      <c r="L107" s="185"/>
      <c r="M107" s="185"/>
      <c r="N107" s="185"/>
      <c r="O107" s="185"/>
      <c r="P107" s="41"/>
      <c r="Q107" s="41"/>
      <c r="R107" s="41"/>
    </row>
    <row r="108" spans="1:58" ht="48" customHeight="1" thickBot="1" x14ac:dyDescent="0.25">
      <c r="C108" s="2140" t="s">
        <v>1958</v>
      </c>
      <c r="D108" s="2141"/>
      <c r="E108" s="2141"/>
      <c r="F108" s="2141"/>
      <c r="G108" s="2141"/>
      <c r="H108" s="2141"/>
      <c r="I108" s="2141"/>
      <c r="J108" s="2141"/>
      <c r="K108" s="2141"/>
      <c r="L108" s="2141"/>
      <c r="M108" s="2141"/>
      <c r="N108" s="2141"/>
      <c r="O108" s="2142"/>
    </row>
    <row r="109" spans="1:58" ht="42" customHeight="1" thickBot="1" x14ac:dyDescent="0.25">
      <c r="C109" s="2058" t="s">
        <v>20</v>
      </c>
      <c r="D109" s="2059"/>
      <c r="E109" s="2060"/>
      <c r="F109" s="2061"/>
      <c r="G109" s="2061"/>
      <c r="H109" s="2061"/>
      <c r="I109" s="2061"/>
      <c r="J109" s="2061"/>
      <c r="K109" s="2061"/>
      <c r="L109" s="2061"/>
      <c r="M109" s="2061"/>
      <c r="N109" s="2061"/>
      <c r="O109" s="2062"/>
    </row>
    <row r="110" spans="1:58" ht="39.75" customHeight="1" thickBot="1" x14ac:dyDescent="0.25">
      <c r="C110" s="2056" t="s">
        <v>21</v>
      </c>
      <c r="D110" s="2057"/>
      <c r="E110" s="2055" t="s">
        <v>2261</v>
      </c>
      <c r="F110" s="2048"/>
      <c r="G110" s="2048"/>
      <c r="H110" s="2048"/>
      <c r="I110" s="2048"/>
      <c r="J110" s="2048"/>
      <c r="K110" s="2048"/>
      <c r="L110" s="2048"/>
      <c r="M110" s="2048"/>
      <c r="N110" s="2048"/>
      <c r="O110" s="2049"/>
    </row>
    <row r="111" spans="1:58" ht="36.75" customHeight="1" x14ac:dyDescent="0.2">
      <c r="C111" s="2051" t="s">
        <v>46</v>
      </c>
      <c r="D111" s="2052"/>
      <c r="E111" s="2050" t="s">
        <v>229</v>
      </c>
      <c r="F111" s="2050"/>
      <c r="G111" s="2050"/>
      <c r="H111" s="2050"/>
      <c r="I111" s="2050"/>
      <c r="J111" s="2038" t="s">
        <v>2124</v>
      </c>
      <c r="K111" s="2039"/>
      <c r="L111" s="2039"/>
      <c r="M111" s="2039"/>
      <c r="N111" s="2039"/>
      <c r="O111" s="2040"/>
    </row>
    <row r="112" spans="1:58" ht="48" customHeight="1" thickBot="1" x14ac:dyDescent="0.25">
      <c r="C112" s="2053"/>
      <c r="D112" s="2054"/>
      <c r="E112" s="2026" t="s">
        <v>215</v>
      </c>
      <c r="F112" s="2026"/>
      <c r="G112" s="2026"/>
      <c r="H112" s="2026"/>
      <c r="I112" s="2026"/>
      <c r="J112" s="2044" t="s">
        <v>4</v>
      </c>
      <c r="K112" s="2044"/>
      <c r="L112" s="2044"/>
      <c r="M112" s="2044"/>
      <c r="N112" s="2044"/>
      <c r="O112" s="2045"/>
    </row>
    <row r="113" spans="3:24" ht="45.75" customHeight="1" x14ac:dyDescent="0.2">
      <c r="C113" s="2051" t="s">
        <v>22</v>
      </c>
      <c r="D113" s="2052"/>
      <c r="E113" s="2035" t="s">
        <v>229</v>
      </c>
      <c r="F113" s="2036"/>
      <c r="G113" s="2036"/>
      <c r="H113" s="2036"/>
      <c r="I113" s="2037"/>
      <c r="J113" s="2038" t="s">
        <v>2124</v>
      </c>
      <c r="K113" s="2039"/>
      <c r="L113" s="2039"/>
      <c r="M113" s="2039"/>
      <c r="N113" s="2039"/>
      <c r="O113" s="2040"/>
    </row>
    <row r="114" spans="3:24" ht="49.5" customHeight="1" thickBot="1" x14ac:dyDescent="0.25">
      <c r="C114" s="2145"/>
      <c r="D114" s="2146"/>
      <c r="E114" s="1918" t="s">
        <v>219</v>
      </c>
      <c r="F114" s="1918"/>
      <c r="G114" s="1918"/>
      <c r="H114" s="1918"/>
      <c r="I114" s="1918"/>
      <c r="J114" s="2143" t="s">
        <v>411</v>
      </c>
      <c r="K114" s="2143"/>
      <c r="L114" s="2143"/>
      <c r="M114" s="2143"/>
      <c r="N114" s="2143"/>
      <c r="O114" s="2144"/>
    </row>
    <row r="115" spans="3:24" ht="48.75" customHeight="1" x14ac:dyDescent="0.2">
      <c r="C115" s="2029" t="s">
        <v>23</v>
      </c>
      <c r="D115" s="2030"/>
      <c r="E115" s="2050" t="s">
        <v>229</v>
      </c>
      <c r="F115" s="2050"/>
      <c r="G115" s="2050"/>
      <c r="H115" s="2050"/>
      <c r="I115" s="2050"/>
      <c r="J115" s="2038" t="s">
        <v>2124</v>
      </c>
      <c r="K115" s="2039"/>
      <c r="L115" s="2039"/>
      <c r="M115" s="2039"/>
      <c r="N115" s="2039"/>
      <c r="O115" s="2040"/>
    </row>
    <row r="116" spans="3:24" ht="48" customHeight="1" thickBot="1" x14ac:dyDescent="0.25">
      <c r="C116" s="2033"/>
      <c r="D116" s="2034"/>
      <c r="E116" s="2026" t="s">
        <v>221</v>
      </c>
      <c r="F116" s="2026"/>
      <c r="G116" s="2026"/>
      <c r="H116" s="2026"/>
      <c r="I116" s="2026"/>
      <c r="J116" s="2044" t="s">
        <v>412</v>
      </c>
      <c r="K116" s="2044"/>
      <c r="L116" s="2044"/>
      <c r="M116" s="2044"/>
      <c r="N116" s="2044"/>
      <c r="O116" s="2045"/>
      <c r="P116" s="2064"/>
      <c r="Q116" s="967"/>
      <c r="R116" s="967"/>
      <c r="S116" s="967"/>
      <c r="T116" s="967"/>
      <c r="U116" s="967"/>
      <c r="V116" s="967"/>
      <c r="W116" s="967"/>
      <c r="X116" s="967"/>
    </row>
    <row r="117" spans="3:24" ht="45.75" customHeight="1" x14ac:dyDescent="0.2">
      <c r="C117" s="2029" t="s">
        <v>324</v>
      </c>
      <c r="D117" s="2030"/>
      <c r="E117" s="1315" t="s">
        <v>229</v>
      </c>
      <c r="F117" s="1315"/>
      <c r="G117" s="1315"/>
      <c r="H117" s="1315"/>
      <c r="I117" s="1315"/>
      <c r="J117" s="2038" t="s">
        <v>2124</v>
      </c>
      <c r="K117" s="2039"/>
      <c r="L117" s="2039"/>
      <c r="M117" s="2039"/>
      <c r="N117" s="2039"/>
      <c r="O117" s="2040"/>
    </row>
    <row r="118" spans="3:24" ht="39" customHeight="1" thickBot="1" x14ac:dyDescent="0.25">
      <c r="C118" s="2033"/>
      <c r="D118" s="2034"/>
      <c r="E118" s="2026" t="s">
        <v>224</v>
      </c>
      <c r="F118" s="2026"/>
      <c r="G118" s="2026"/>
      <c r="H118" s="2026"/>
      <c r="I118" s="2026"/>
      <c r="J118" s="2044" t="s">
        <v>15</v>
      </c>
      <c r="K118" s="2044"/>
      <c r="L118" s="2044"/>
      <c r="M118" s="2044"/>
      <c r="N118" s="2044"/>
      <c r="O118" s="2045"/>
    </row>
    <row r="119" spans="3:24" ht="39" customHeight="1" thickBot="1" x14ac:dyDescent="0.25">
      <c r="C119" s="2041" t="s">
        <v>1959</v>
      </c>
      <c r="D119" s="2042"/>
      <c r="E119" s="2042"/>
      <c r="F119" s="2042"/>
      <c r="G119" s="2042"/>
      <c r="H119" s="2042"/>
      <c r="I119" s="2042"/>
      <c r="J119" s="2042"/>
      <c r="K119" s="2042"/>
      <c r="L119" s="2042"/>
      <c r="M119" s="2042"/>
      <c r="N119" s="2042"/>
      <c r="O119" s="2043"/>
    </row>
    <row r="120" spans="3:24" ht="39" customHeight="1" x14ac:dyDescent="0.2">
      <c r="C120" s="2051" t="s">
        <v>68</v>
      </c>
      <c r="D120" s="2052"/>
      <c r="E120" s="2046" t="s">
        <v>2262</v>
      </c>
      <c r="F120" s="2047"/>
      <c r="G120" s="2047"/>
      <c r="H120" s="2047"/>
      <c r="I120" s="2047"/>
      <c r="J120" s="2048"/>
      <c r="K120" s="2048"/>
      <c r="L120" s="2048"/>
      <c r="M120" s="2048"/>
      <c r="N120" s="2048"/>
      <c r="O120" s="2049"/>
    </row>
    <row r="121" spans="3:24" ht="52.5" customHeight="1" x14ac:dyDescent="0.2">
      <c r="C121" s="2031" t="s">
        <v>325</v>
      </c>
      <c r="D121" s="2032"/>
      <c r="E121" s="1315" t="s">
        <v>229</v>
      </c>
      <c r="F121" s="1315"/>
      <c r="G121" s="1315"/>
      <c r="H121" s="1315"/>
      <c r="I121" s="1315"/>
      <c r="J121" s="940" t="s">
        <v>2124</v>
      </c>
      <c r="K121" s="2018"/>
      <c r="L121" s="2018"/>
      <c r="M121" s="2018"/>
      <c r="N121" s="2018"/>
      <c r="O121" s="2019"/>
    </row>
    <row r="122" spans="3:24" ht="39" customHeight="1" thickBot="1" x14ac:dyDescent="0.25">
      <c r="C122" s="2033"/>
      <c r="D122" s="2034"/>
      <c r="E122" s="2026" t="s">
        <v>215</v>
      </c>
      <c r="F122" s="2026"/>
      <c r="G122" s="2026"/>
      <c r="H122" s="2026"/>
      <c r="I122" s="2026"/>
      <c r="J122" s="2044" t="s">
        <v>4</v>
      </c>
      <c r="K122" s="2044"/>
      <c r="L122" s="2044"/>
      <c r="M122" s="2044"/>
      <c r="N122" s="2044"/>
      <c r="O122" s="2045"/>
    </row>
    <row r="123" spans="3:24" ht="51.75" customHeight="1" x14ac:dyDescent="0.2">
      <c r="C123" s="2029" t="s">
        <v>326</v>
      </c>
      <c r="D123" s="2030"/>
      <c r="E123" s="1315" t="s">
        <v>229</v>
      </c>
      <c r="F123" s="1315"/>
      <c r="G123" s="1315"/>
      <c r="H123" s="1315"/>
      <c r="I123" s="1315"/>
      <c r="J123" s="2038" t="s">
        <v>2124</v>
      </c>
      <c r="K123" s="2039"/>
      <c r="L123" s="2039"/>
      <c r="M123" s="2039"/>
      <c r="N123" s="2039"/>
      <c r="O123" s="2040"/>
    </row>
    <row r="124" spans="3:24" ht="39" customHeight="1" thickBot="1" x14ac:dyDescent="0.25">
      <c r="C124" s="2033"/>
      <c r="D124" s="2034"/>
      <c r="E124" s="2026" t="s">
        <v>219</v>
      </c>
      <c r="F124" s="2026"/>
      <c r="G124" s="2026"/>
      <c r="H124" s="2026"/>
      <c r="I124" s="2026"/>
      <c r="J124" s="2044" t="s">
        <v>411</v>
      </c>
      <c r="K124" s="2044"/>
      <c r="L124" s="2044"/>
      <c r="M124" s="2044"/>
      <c r="N124" s="2044"/>
      <c r="O124" s="2045"/>
      <c r="P124" s="2064"/>
      <c r="Q124" s="2065"/>
      <c r="R124" s="2065"/>
      <c r="S124" s="2065"/>
      <c r="T124" s="2065"/>
      <c r="U124" s="2065"/>
      <c r="V124" s="2065"/>
      <c r="W124" s="2065"/>
      <c r="X124" s="2065"/>
    </row>
    <row r="125" spans="3:24" ht="48.75" customHeight="1" x14ac:dyDescent="0.2">
      <c r="C125" s="2029" t="s">
        <v>327</v>
      </c>
      <c r="D125" s="2030"/>
      <c r="E125" s="1315" t="s">
        <v>229</v>
      </c>
      <c r="F125" s="1315"/>
      <c r="G125" s="1315"/>
      <c r="H125" s="1315"/>
      <c r="I125" s="1315"/>
      <c r="J125" s="2038" t="s">
        <v>2124</v>
      </c>
      <c r="K125" s="2039"/>
      <c r="L125" s="2039"/>
      <c r="M125" s="2039"/>
      <c r="N125" s="2039"/>
      <c r="O125" s="2040"/>
    </row>
    <row r="126" spans="3:24" ht="45.75" customHeight="1" thickBot="1" x14ac:dyDescent="0.25">
      <c r="C126" s="2033"/>
      <c r="D126" s="2034"/>
      <c r="E126" s="2026" t="s">
        <v>221</v>
      </c>
      <c r="F126" s="2026"/>
      <c r="G126" s="2026"/>
      <c r="H126" s="2026"/>
      <c r="I126" s="2026"/>
      <c r="J126" s="2044" t="s">
        <v>4</v>
      </c>
      <c r="K126" s="2044"/>
      <c r="L126" s="2044"/>
      <c r="M126" s="2044"/>
      <c r="N126" s="2044"/>
      <c r="O126" s="2045"/>
      <c r="P126" s="2064"/>
      <c r="Q126" s="967"/>
      <c r="R126" s="967"/>
      <c r="S126" s="967"/>
      <c r="T126" s="967"/>
      <c r="U126" s="967"/>
      <c r="V126" s="967"/>
      <c r="W126" s="967"/>
      <c r="X126" s="967"/>
    </row>
    <row r="127" spans="3:24" ht="44.25" customHeight="1" x14ac:dyDescent="0.2">
      <c r="C127" s="2029" t="s">
        <v>328</v>
      </c>
      <c r="D127" s="2030"/>
      <c r="E127" s="1315" t="s">
        <v>229</v>
      </c>
      <c r="F127" s="1315"/>
      <c r="G127" s="1315"/>
      <c r="H127" s="1315"/>
      <c r="I127" s="1315"/>
      <c r="J127" s="2038" t="s">
        <v>2124</v>
      </c>
      <c r="K127" s="2039"/>
      <c r="L127" s="2039"/>
      <c r="M127" s="2039"/>
      <c r="N127" s="2039"/>
      <c r="O127" s="2040"/>
    </row>
    <row r="128" spans="3:24" ht="39" customHeight="1" thickBot="1" x14ac:dyDescent="0.25">
      <c r="C128" s="2033"/>
      <c r="D128" s="2034"/>
      <c r="E128" s="2026" t="s">
        <v>224</v>
      </c>
      <c r="F128" s="2026"/>
      <c r="G128" s="2026"/>
      <c r="H128" s="2026"/>
      <c r="I128" s="2026"/>
      <c r="J128" s="2044" t="s">
        <v>15</v>
      </c>
      <c r="K128" s="2044"/>
      <c r="L128" s="2044"/>
      <c r="M128" s="2044"/>
      <c r="N128" s="2044"/>
      <c r="O128" s="2045"/>
    </row>
    <row r="129" spans="3:31" s="41" customFormat="1" ht="39" customHeight="1" thickBot="1" x14ac:dyDescent="0.25">
      <c r="C129" s="2063"/>
      <c r="D129" s="2063"/>
      <c r="E129" s="2063"/>
      <c r="F129" s="2063"/>
      <c r="G129" s="2063"/>
      <c r="H129" s="2063"/>
      <c r="I129" s="2063"/>
      <c r="J129" s="2063"/>
      <c r="K129" s="2063"/>
      <c r="L129" s="2063"/>
      <c r="M129" s="2063"/>
      <c r="N129" s="2063"/>
      <c r="O129" s="2063"/>
      <c r="AE129" s="186"/>
    </row>
    <row r="130" spans="3:31" ht="39" customHeight="1" x14ac:dyDescent="0.2">
      <c r="C130" s="2056" t="s">
        <v>329</v>
      </c>
      <c r="D130" s="2057"/>
      <c r="E130" s="2133" t="s">
        <v>2263</v>
      </c>
      <c r="F130" s="2133"/>
      <c r="G130" s="2133"/>
      <c r="H130" s="2133"/>
      <c r="I130" s="2133"/>
      <c r="J130" s="2133"/>
      <c r="K130" s="2133"/>
      <c r="L130" s="2133"/>
      <c r="M130" s="2133"/>
      <c r="N130" s="2133"/>
      <c r="O130" s="2134"/>
    </row>
    <row r="131" spans="3:31" ht="39" customHeight="1" thickBot="1" x14ac:dyDescent="0.25">
      <c r="C131" s="2131"/>
      <c r="D131" s="2132"/>
      <c r="E131" s="2135"/>
      <c r="F131" s="2135"/>
      <c r="G131" s="2135"/>
      <c r="H131" s="2135"/>
      <c r="I131" s="2135"/>
      <c r="J131" s="2135"/>
      <c r="K131" s="2135"/>
      <c r="L131" s="2135"/>
      <c r="M131" s="2135"/>
      <c r="N131" s="2135"/>
      <c r="O131" s="2136"/>
    </row>
  </sheetData>
  <sheetProtection algorithmName="SHA-512" hashValue="BxKBMt5P/zcO8RuQQSM2F0d68HInvrE36DtDYxhlCNsVOaJRsvK9+/ifKEqxON7ljvTtl8F+CnlMADmAhGR6Mg==" saltValue="AVynUEDZEmWvJl6qxygdQg==" spinCount="100000" sheet="1" selectLockedCells="1"/>
  <dataConsolidate link="1"/>
  <mergeCells count="211">
    <mergeCell ref="T105:U105"/>
    <mergeCell ref="E87:O87"/>
    <mergeCell ref="E88:I88"/>
    <mergeCell ref="J88:O88"/>
    <mergeCell ref="E97:I97"/>
    <mergeCell ref="J97:O97"/>
    <mergeCell ref="E101:O101"/>
    <mergeCell ref="E102:I102"/>
    <mergeCell ref="J102:O102"/>
    <mergeCell ref="E91:I91"/>
    <mergeCell ref="J91:O91"/>
    <mergeCell ref="E93:I93"/>
    <mergeCell ref="J93:O93"/>
    <mergeCell ref="E95:I95"/>
    <mergeCell ref="J95:O95"/>
    <mergeCell ref="E96:O96"/>
    <mergeCell ref="E98:O98"/>
    <mergeCell ref="E99:I99"/>
    <mergeCell ref="J99:O99"/>
    <mergeCell ref="E100:I100"/>
    <mergeCell ref="J100:O100"/>
    <mergeCell ref="T87:U104"/>
    <mergeCell ref="E103:I103"/>
    <mergeCell ref="J103:O103"/>
    <mergeCell ref="V87:Z87"/>
    <mergeCell ref="AA87:AF87"/>
    <mergeCell ref="C69:D86"/>
    <mergeCell ref="E69:O69"/>
    <mergeCell ref="E79:I79"/>
    <mergeCell ref="J79:O79"/>
    <mergeCell ref="E83:O83"/>
    <mergeCell ref="E84:I84"/>
    <mergeCell ref="J84:O84"/>
    <mergeCell ref="T69:U86"/>
    <mergeCell ref="E85:I85"/>
    <mergeCell ref="J85:O85"/>
    <mergeCell ref="E71:I71"/>
    <mergeCell ref="J71:O71"/>
    <mergeCell ref="E73:I73"/>
    <mergeCell ref="J73:O73"/>
    <mergeCell ref="E75:I75"/>
    <mergeCell ref="E72:O72"/>
    <mergeCell ref="E74:O74"/>
    <mergeCell ref="E80:O80"/>
    <mergeCell ref="E81:I81"/>
    <mergeCell ref="J81:O81"/>
    <mergeCell ref="E82:I82"/>
    <mergeCell ref="J82:O82"/>
    <mergeCell ref="V104:Z104"/>
    <mergeCell ref="AA104:AF104"/>
    <mergeCell ref="C130:D131"/>
    <mergeCell ref="E130:O131"/>
    <mergeCell ref="E70:I70"/>
    <mergeCell ref="J70:O70"/>
    <mergeCell ref="C108:O108"/>
    <mergeCell ref="E116:I116"/>
    <mergeCell ref="J116:O116"/>
    <mergeCell ref="E118:I118"/>
    <mergeCell ref="J118:O118"/>
    <mergeCell ref="E114:I114"/>
    <mergeCell ref="J114:O114"/>
    <mergeCell ref="C113:D114"/>
    <mergeCell ref="E115:I115"/>
    <mergeCell ref="J115:O115"/>
    <mergeCell ref="E117:I117"/>
    <mergeCell ref="V105:AF105"/>
    <mergeCell ref="T106:U106"/>
    <mergeCell ref="V106:AF106"/>
    <mergeCell ref="V70:Z70"/>
    <mergeCell ref="AA70:AF70"/>
    <mergeCell ref="V86:Z86"/>
    <mergeCell ref="AA86:AF86"/>
    <mergeCell ref="J117:O117"/>
    <mergeCell ref="E55:I55"/>
    <mergeCell ref="J55:O55"/>
    <mergeCell ref="C49:D49"/>
    <mergeCell ref="E49:O49"/>
    <mergeCell ref="C50:O50"/>
    <mergeCell ref="E66:O66"/>
    <mergeCell ref="E86:I86"/>
    <mergeCell ref="J86:O86"/>
    <mergeCell ref="E104:I104"/>
    <mergeCell ref="J104:O104"/>
    <mergeCell ref="C66:D66"/>
    <mergeCell ref="E57:I57"/>
    <mergeCell ref="C87:D104"/>
    <mergeCell ref="C105:D105"/>
    <mergeCell ref="E105:O105"/>
    <mergeCell ref="C106:D106"/>
    <mergeCell ref="E106:O106"/>
    <mergeCell ref="J57:O57"/>
    <mergeCell ref="E54:O54"/>
    <mergeCell ref="J112:O112"/>
    <mergeCell ref="C117:D118"/>
    <mergeCell ref="E92:O92"/>
    <mergeCell ref="E94:O94"/>
    <mergeCell ref="C11:K11"/>
    <mergeCell ref="M11:AE11"/>
    <mergeCell ref="A13:A15"/>
    <mergeCell ref="B13:B15"/>
    <mergeCell ref="T13:T15"/>
    <mergeCell ref="U13:Y13"/>
    <mergeCell ref="Z13:AD13"/>
    <mergeCell ref="O13:O15"/>
    <mergeCell ref="H13:H15"/>
    <mergeCell ref="I13:I15"/>
    <mergeCell ref="J13:J15"/>
    <mergeCell ref="K13:K15"/>
    <mergeCell ref="M13:M15"/>
    <mergeCell ref="C13:C15"/>
    <mergeCell ref="D13:D15"/>
    <mergeCell ref="E13:E15"/>
    <mergeCell ref="F13:F15"/>
    <mergeCell ref="G13:G15"/>
    <mergeCell ref="M27:R27"/>
    <mergeCell ref="T27:AE27"/>
    <mergeCell ref="P13:P15"/>
    <mergeCell ref="Q13:Q15"/>
    <mergeCell ref="R13:R15"/>
    <mergeCell ref="AE13:AE15"/>
    <mergeCell ref="U14:U15"/>
    <mergeCell ref="J29:Q29"/>
    <mergeCell ref="Z14:Z15"/>
    <mergeCell ref="V15:Y15"/>
    <mergeCell ref="AA15:AD15"/>
    <mergeCell ref="N13:N15"/>
    <mergeCell ref="M26:R26"/>
    <mergeCell ref="T26:AE26"/>
    <mergeCell ref="A36:AE36"/>
    <mergeCell ref="A37:AE37"/>
    <mergeCell ref="A45:AE45"/>
    <mergeCell ref="A30:AE30"/>
    <mergeCell ref="A31:AE31"/>
    <mergeCell ref="A32:AE32"/>
    <mergeCell ref="A33:AE33"/>
    <mergeCell ref="A34:AE34"/>
    <mergeCell ref="A35:AE35"/>
    <mergeCell ref="A42:H42"/>
    <mergeCell ref="A41:V41"/>
    <mergeCell ref="I42:V42"/>
    <mergeCell ref="A39:AE39"/>
    <mergeCell ref="A43:H43"/>
    <mergeCell ref="I43:V43"/>
    <mergeCell ref="A38:AE38"/>
    <mergeCell ref="C129:O129"/>
    <mergeCell ref="P116:X116"/>
    <mergeCell ref="P124:X124"/>
    <mergeCell ref="P126:X126"/>
    <mergeCell ref="B2:R2"/>
    <mergeCell ref="C52:D52"/>
    <mergeCell ref="E52:I52"/>
    <mergeCell ref="J52:O52"/>
    <mergeCell ref="E59:I59"/>
    <mergeCell ref="J59:O59"/>
    <mergeCell ref="E124:I124"/>
    <mergeCell ref="J124:O124"/>
    <mergeCell ref="E128:I128"/>
    <mergeCell ref="J128:O128"/>
    <mergeCell ref="E126:I126"/>
    <mergeCell ref="J126:O126"/>
    <mergeCell ref="E123:I123"/>
    <mergeCell ref="J123:O123"/>
    <mergeCell ref="E53:O53"/>
    <mergeCell ref="E125:I125"/>
    <mergeCell ref="J125:O125"/>
    <mergeCell ref="E127:I127"/>
    <mergeCell ref="C120:D120"/>
    <mergeCell ref="B3:G3"/>
    <mergeCell ref="C121:D122"/>
    <mergeCell ref="C123:D124"/>
    <mergeCell ref="C125:D126"/>
    <mergeCell ref="C127:D128"/>
    <mergeCell ref="E56:O56"/>
    <mergeCell ref="E113:I113"/>
    <mergeCell ref="J113:O113"/>
    <mergeCell ref="C115:D116"/>
    <mergeCell ref="C119:O119"/>
    <mergeCell ref="E122:I122"/>
    <mergeCell ref="J122:O122"/>
    <mergeCell ref="E121:I121"/>
    <mergeCell ref="J121:O121"/>
    <mergeCell ref="J127:O127"/>
    <mergeCell ref="E120:O120"/>
    <mergeCell ref="E111:I111"/>
    <mergeCell ref="J111:O111"/>
    <mergeCell ref="C111:D112"/>
    <mergeCell ref="E112:I112"/>
    <mergeCell ref="E110:O110"/>
    <mergeCell ref="C110:D110"/>
    <mergeCell ref="C109:D109"/>
    <mergeCell ref="E109:O109"/>
    <mergeCell ref="E90:O90"/>
    <mergeCell ref="J75:O75"/>
    <mergeCell ref="E89:I89"/>
    <mergeCell ref="J89:O89"/>
    <mergeCell ref="E76:O76"/>
    <mergeCell ref="E78:O78"/>
    <mergeCell ref="E77:I77"/>
    <mergeCell ref="J77:O77"/>
    <mergeCell ref="C46:O47"/>
    <mergeCell ref="E60:O60"/>
    <mergeCell ref="E61:I61"/>
    <mergeCell ref="J61:O61"/>
    <mergeCell ref="E62:O62"/>
    <mergeCell ref="E63:I63"/>
    <mergeCell ref="J63:O63"/>
    <mergeCell ref="E64:O64"/>
    <mergeCell ref="E65:I65"/>
    <mergeCell ref="J65:O65"/>
    <mergeCell ref="C53:D65"/>
    <mergeCell ref="E58:O58"/>
  </mergeCells>
  <conditionalFormatting sqref="R29">
    <cfRule type="cellIs" dxfId="200" priority="621" stopIfTrue="1" operator="between">
      <formula>$G$55</formula>
      <formula>$I$55</formula>
    </cfRule>
  </conditionalFormatting>
  <conditionalFormatting sqref="N17">
    <cfRule type="expression" dxfId="199" priority="470" stopIfTrue="1">
      <formula>OR($A17="nicht relevant",$A17="EZ")</formula>
    </cfRule>
    <cfRule type="cellIs" dxfId="198" priority="623" stopIfTrue="1" operator="lessThan">
      <formula>0</formula>
    </cfRule>
  </conditionalFormatting>
  <conditionalFormatting sqref="Q17">
    <cfRule type="expression" dxfId="197" priority="415" stopIfTrue="1">
      <formula>OR($A17="nicht relevant",$A17="EZ")</formula>
    </cfRule>
    <cfRule type="cellIs" dxfId="196" priority="624" stopIfTrue="1" operator="lessThan">
      <formula>0</formula>
    </cfRule>
  </conditionalFormatting>
  <conditionalFormatting sqref="E17">
    <cfRule type="expression" dxfId="195" priority="625" stopIfTrue="1">
      <formula>OR(A17="nicht relevant",A17="EZ")</formula>
    </cfRule>
    <cfRule type="expression" dxfId="194" priority="626" stopIfTrue="1">
      <formula>LEN(TRIM(E17))=0</formula>
    </cfRule>
  </conditionalFormatting>
  <conditionalFormatting sqref="F17">
    <cfRule type="expression" dxfId="193" priority="627" stopIfTrue="1">
      <formula>OR(A17="nicht relevant",A17="EZ")</formula>
    </cfRule>
    <cfRule type="expression" dxfId="192" priority="628" stopIfTrue="1">
      <formula>LEN(TRIM(F17))=0</formula>
    </cfRule>
  </conditionalFormatting>
  <conditionalFormatting sqref="G17">
    <cfRule type="expression" dxfId="191" priority="629" stopIfTrue="1">
      <formula>OR(A17="nicht relevant",A17="EZ")</formula>
    </cfRule>
    <cfRule type="expression" dxfId="190" priority="630" stopIfTrue="1">
      <formula>LEN(TRIM(G17))=0</formula>
    </cfRule>
  </conditionalFormatting>
  <conditionalFormatting sqref="H17">
    <cfRule type="expression" dxfId="189" priority="631" stopIfTrue="1">
      <formula>OR(A17="nicht relevant",A17="EZ")</formula>
    </cfRule>
    <cfRule type="expression" dxfId="188" priority="632" stopIfTrue="1">
      <formula>LEN(TRIM(H17))=0</formula>
    </cfRule>
  </conditionalFormatting>
  <conditionalFormatting sqref="I17">
    <cfRule type="expression" dxfId="187" priority="633" stopIfTrue="1">
      <formula>OR(A17="nicht relevant",A17="EZ")</formula>
    </cfRule>
    <cfRule type="expression" dxfId="186" priority="634" stopIfTrue="1">
      <formula>LEN(TRIM(I17))=0</formula>
    </cfRule>
  </conditionalFormatting>
  <conditionalFormatting sqref="J17">
    <cfRule type="expression" dxfId="185" priority="635" stopIfTrue="1">
      <formula>OR(A17="nicht relevant",A17="EZ")</formula>
    </cfRule>
    <cfRule type="expression" dxfId="184" priority="636" stopIfTrue="1">
      <formula>LEN(TRIM(J17))=0</formula>
    </cfRule>
  </conditionalFormatting>
  <conditionalFormatting sqref="K17">
    <cfRule type="expression" dxfId="183" priority="637" stopIfTrue="1">
      <formula>OR(A17="nicht relevant",A17="EZ")</formula>
    </cfRule>
    <cfRule type="expression" dxfId="182" priority="638" stopIfTrue="1">
      <formula>LEN(TRIM(K17))=0</formula>
    </cfRule>
  </conditionalFormatting>
  <conditionalFormatting sqref="M17:M25">
    <cfRule type="expression" dxfId="181" priority="471" stopIfTrue="1">
      <formula>OR($A17="nicht relevant",$A17="EZ")</formula>
    </cfRule>
    <cfRule type="expression" dxfId="180" priority="639" stopIfTrue="1">
      <formula>LEN(TRIM($M17))=0</formula>
    </cfRule>
    <cfRule type="cellIs" dxfId="179" priority="640" stopIfTrue="1" operator="greaterThan">
      <formula>$C17</formula>
    </cfRule>
  </conditionalFormatting>
  <conditionalFormatting sqref="O17:O25">
    <cfRule type="expression" dxfId="178" priority="641" stopIfTrue="1">
      <formula>OR($A17="nicht relevant",$A17="EZ")</formula>
    </cfRule>
    <cfRule type="expression" dxfId="177" priority="642" stopIfTrue="1">
      <formula>LEN(TRIM($O17))=0</formula>
    </cfRule>
  </conditionalFormatting>
  <conditionalFormatting sqref="P17:P25">
    <cfRule type="expression" dxfId="176" priority="643" stopIfTrue="1">
      <formula>OR($A17="nicht relevant",$A17="EZ")</formula>
    </cfRule>
    <cfRule type="expression" dxfId="175" priority="644" stopIfTrue="1">
      <formula>LEN(TRIM($P17))=0</formula>
    </cfRule>
  </conditionalFormatting>
  <conditionalFormatting sqref="U17:U25">
    <cfRule type="expression" dxfId="174" priority="645" stopIfTrue="1">
      <formula>OR($A17="nicht relevant",$A17="EZ")</formula>
    </cfRule>
    <cfRule type="expression" dxfId="173" priority="646" stopIfTrue="1">
      <formula>LEN(TRIM($U17))=0</formula>
    </cfRule>
  </conditionalFormatting>
  <conditionalFormatting sqref="V17:V25">
    <cfRule type="expression" dxfId="172" priority="358" stopIfTrue="1">
      <formula>OR($A17="nicht relevant",$A17="EZ")</formula>
    </cfRule>
    <cfRule type="expression" dxfId="171" priority="647" stopIfTrue="1">
      <formula>LEN(TRIM($V17))=0</formula>
    </cfRule>
    <cfRule type="cellIs" dxfId="170" priority="648" stopIfTrue="1" operator="greaterThan">
      <formula>$U17</formula>
    </cfRule>
  </conditionalFormatting>
  <conditionalFormatting sqref="W17:W25">
    <cfRule type="expression" dxfId="169" priority="330" stopIfTrue="1">
      <formula>OR($A17="nicht relevant",$A17="EZ")</formula>
    </cfRule>
    <cfRule type="expression" dxfId="168" priority="649" stopIfTrue="1">
      <formula>LEN(TRIM($W17))=0</formula>
    </cfRule>
    <cfRule type="cellIs" dxfId="167" priority="650" stopIfTrue="1" operator="greaterThan">
      <formula>$U17</formula>
    </cfRule>
  </conditionalFormatting>
  <conditionalFormatting sqref="X17:X25">
    <cfRule type="expression" dxfId="166" priority="301" stopIfTrue="1">
      <formula>OR($A17="nicht relevant",$A17="EZ")</formula>
    </cfRule>
    <cfRule type="expression" dxfId="165" priority="651" stopIfTrue="1">
      <formula>LEN(TRIM($X17))=0</formula>
    </cfRule>
    <cfRule type="cellIs" dxfId="164" priority="652" stopIfTrue="1" operator="greaterThan">
      <formula>$U17</formula>
    </cfRule>
  </conditionalFormatting>
  <conditionalFormatting sqref="Y17:Y25">
    <cfRule type="expression" dxfId="163" priority="302" stopIfTrue="1">
      <formula>OR($A17="nicht relevant",$A17="EZ")</formula>
    </cfRule>
    <cfRule type="expression" dxfId="162" priority="653" stopIfTrue="1">
      <formula>LEN(TRIM($Y17))=0</formula>
    </cfRule>
    <cfRule type="cellIs" dxfId="161" priority="654" stopIfTrue="1" operator="greaterThan">
      <formula>$U17</formula>
    </cfRule>
  </conditionalFormatting>
  <conditionalFormatting sqref="Z17:Z25">
    <cfRule type="expression" dxfId="160" priority="655" stopIfTrue="1">
      <formula>OR($A17="nicht relevant",$A17="EZ")</formula>
    </cfRule>
    <cfRule type="expression" dxfId="159" priority="656" stopIfTrue="1">
      <formula>LEN(TRIM($Z17))=0</formula>
    </cfRule>
  </conditionalFormatting>
  <conditionalFormatting sqref="AA17:AA25">
    <cfRule type="expression" dxfId="158" priority="228" stopIfTrue="1">
      <formula>OR($A17="nicht relevant",$A17="EZ")</formula>
    </cfRule>
    <cfRule type="expression" dxfId="157" priority="657" stopIfTrue="1">
      <formula>LEN(TRIM($AA17))=0</formula>
    </cfRule>
    <cfRule type="cellIs" dxfId="156" priority="658" stopIfTrue="1" operator="greaterThan">
      <formula>$Z17</formula>
    </cfRule>
  </conditionalFormatting>
  <conditionalFormatting sqref="AB17:AB25">
    <cfRule type="expression" dxfId="155" priority="200" stopIfTrue="1">
      <formula>OR($A17="nicht relevant",$A17="EZ")</formula>
    </cfRule>
    <cfRule type="expression" dxfId="154" priority="659" stopIfTrue="1">
      <formula>LEN(TRIM($AB17))=0</formula>
    </cfRule>
    <cfRule type="cellIs" dxfId="153" priority="660" stopIfTrue="1" operator="greaterThan">
      <formula>$Z17</formula>
    </cfRule>
  </conditionalFormatting>
  <conditionalFormatting sqref="AC17:AC25">
    <cfRule type="expression" dxfId="152" priority="199" stopIfTrue="1">
      <formula>OR($A17="nicht relevant",$A17="EZ")</formula>
    </cfRule>
    <cfRule type="expression" dxfId="151" priority="661" stopIfTrue="1">
      <formula>LEN(TRIM($AC17))=0</formula>
    </cfRule>
    <cfRule type="cellIs" dxfId="150" priority="662" stopIfTrue="1" operator="greaterThan">
      <formula>$Z17</formula>
    </cfRule>
  </conditionalFormatting>
  <conditionalFormatting sqref="AD17:AD25">
    <cfRule type="expression" dxfId="149" priority="198" stopIfTrue="1">
      <formula>OR($A17="nicht relevant",$A17="EZ")</formula>
    </cfRule>
    <cfRule type="expression" dxfId="148" priority="663" stopIfTrue="1">
      <formula>LEN(TRIM($AD17))=0</formula>
    </cfRule>
    <cfRule type="cellIs" dxfId="147" priority="664" stopIfTrue="1" operator="greaterThan">
      <formula>$Z17</formula>
    </cfRule>
  </conditionalFormatting>
  <conditionalFormatting sqref="AE17:AE25">
    <cfRule type="expression" dxfId="146" priority="665" stopIfTrue="1">
      <formula>OR($A17="nicht relevant",$A17="EZ")</formula>
    </cfRule>
    <cfRule type="expression" dxfId="145" priority="666" stopIfTrue="1">
      <formula>LEN(TRIM($AE17))=0</formula>
    </cfRule>
  </conditionalFormatting>
  <conditionalFormatting sqref="D18:D26">
    <cfRule type="expression" dxfId="144" priority="616" stopIfTrue="1">
      <formula>OR($A18="nicht relevant",$A18="EZ")</formula>
    </cfRule>
    <cfRule type="expression" dxfId="143" priority="617" stopIfTrue="1">
      <formula>LEN(TRIM($D18))=0</formula>
    </cfRule>
  </conditionalFormatting>
  <conditionalFormatting sqref="F18:F26">
    <cfRule type="expression" dxfId="142" priority="614" stopIfTrue="1">
      <formula>OR($A18="nicht relevant",$A18="EZ")</formula>
    </cfRule>
    <cfRule type="expression" dxfId="141" priority="615" stopIfTrue="1">
      <formula>LEN(TRIM($F18))=0</formula>
    </cfRule>
  </conditionalFormatting>
  <conditionalFormatting sqref="E18:E26">
    <cfRule type="expression" dxfId="140" priority="612" stopIfTrue="1">
      <formula>OR($A18="nicht relevant",$A18="EZ")</formula>
    </cfRule>
    <cfRule type="expression" dxfId="139" priority="613" stopIfTrue="1">
      <formula>LEN(TRIM($E18))=0</formula>
    </cfRule>
  </conditionalFormatting>
  <conditionalFormatting sqref="G18:G26">
    <cfRule type="expression" dxfId="138" priority="610" stopIfTrue="1">
      <formula>OR($A18="nicht relevant",$A18="EZ")</formula>
    </cfRule>
    <cfRule type="expression" dxfId="137" priority="611" stopIfTrue="1">
      <formula>LEN(TRIM($G18))=0</formula>
    </cfRule>
  </conditionalFormatting>
  <conditionalFormatting sqref="H18:H26">
    <cfRule type="expression" dxfId="136" priority="608" stopIfTrue="1">
      <formula>OR($A18="nicht relevant",$A18="EZ")</formula>
    </cfRule>
    <cfRule type="expression" dxfId="135" priority="609" stopIfTrue="1">
      <formula>LEN(TRIM($H18))=0</formula>
    </cfRule>
  </conditionalFormatting>
  <conditionalFormatting sqref="I18:I26">
    <cfRule type="expression" dxfId="134" priority="606" stopIfTrue="1">
      <formula>OR($A18="nicht relevant",$A18="EZ")</formula>
    </cfRule>
    <cfRule type="expression" dxfId="133" priority="607" stopIfTrue="1">
      <formula>LEN(TRIM($I18))=0</formula>
    </cfRule>
  </conditionalFormatting>
  <conditionalFormatting sqref="J18:J26">
    <cfRule type="expression" dxfId="132" priority="604" stopIfTrue="1">
      <formula>OR($A18="nicht relevant",$A18="EZ")</formula>
    </cfRule>
    <cfRule type="expression" dxfId="131" priority="605" stopIfTrue="1">
      <formula>LEN(TRIM($J18))=0</formula>
    </cfRule>
  </conditionalFormatting>
  <conditionalFormatting sqref="K18:K26">
    <cfRule type="expression" dxfId="130" priority="602" stopIfTrue="1">
      <formula>OR($A18="nicht relevant",$A18="EZ")</formula>
    </cfRule>
    <cfRule type="expression" dxfId="129" priority="603" stopIfTrue="1">
      <formula>LEN(TRIM($K18))=0</formula>
    </cfRule>
  </conditionalFormatting>
  <conditionalFormatting sqref="D17">
    <cfRule type="expression" dxfId="128" priority="600" stopIfTrue="1">
      <formula>OR(A17="nicht relevant",A17="EZ")</formula>
    </cfRule>
    <cfRule type="expression" dxfId="127" priority="601" stopIfTrue="1">
      <formula>LEN(TRIM(D17))=0</formula>
    </cfRule>
  </conditionalFormatting>
  <conditionalFormatting sqref="N18">
    <cfRule type="expression" dxfId="126" priority="468" stopIfTrue="1">
      <formula>OR($A18="nicht relevant",$A18="EZ")</formula>
    </cfRule>
    <cfRule type="cellIs" dxfId="125" priority="469" stopIfTrue="1" operator="lessThan">
      <formula>0</formula>
    </cfRule>
  </conditionalFormatting>
  <conditionalFormatting sqref="N19">
    <cfRule type="expression" dxfId="124" priority="466" stopIfTrue="1">
      <formula>OR($A19="nicht relevant",$A19="EZ")</formula>
    </cfRule>
    <cfRule type="cellIs" dxfId="123" priority="467" stopIfTrue="1" operator="lessThan">
      <formula>0</formula>
    </cfRule>
  </conditionalFormatting>
  <conditionalFormatting sqref="N20">
    <cfRule type="expression" dxfId="122" priority="464" stopIfTrue="1">
      <formula>OR($A20="nicht relevant",$A20="EZ")</formula>
    </cfRule>
    <cfRule type="cellIs" dxfId="121" priority="465" stopIfTrue="1" operator="lessThan">
      <formula>0</formula>
    </cfRule>
  </conditionalFormatting>
  <conditionalFormatting sqref="N21">
    <cfRule type="expression" dxfId="120" priority="462" stopIfTrue="1">
      <formula>OR($A21="nicht relevant",$A21="EZ")</formula>
    </cfRule>
    <cfRule type="cellIs" dxfId="119" priority="463" stopIfTrue="1" operator="lessThan">
      <formula>0</formula>
    </cfRule>
  </conditionalFormatting>
  <conditionalFormatting sqref="N22">
    <cfRule type="expression" dxfId="118" priority="460" stopIfTrue="1">
      <formula>OR($A22="nicht relevant",$A22="EZ")</formula>
    </cfRule>
    <cfRule type="cellIs" dxfId="117" priority="461" stopIfTrue="1" operator="lessThan">
      <formula>0</formula>
    </cfRule>
  </conditionalFormatting>
  <conditionalFormatting sqref="N23">
    <cfRule type="expression" dxfId="116" priority="458" stopIfTrue="1">
      <formula>OR($A23="nicht relevant",$A23="EZ")</formula>
    </cfRule>
    <cfRule type="cellIs" dxfId="115" priority="459" stopIfTrue="1" operator="lessThan">
      <formula>0</formula>
    </cfRule>
  </conditionalFormatting>
  <conditionalFormatting sqref="N24">
    <cfRule type="expression" dxfId="114" priority="456" stopIfTrue="1">
      <formula>OR($A24="nicht relevant",$A24="EZ")</formula>
    </cfRule>
    <cfRule type="cellIs" dxfId="113" priority="457" stopIfTrue="1" operator="lessThan">
      <formula>0</formula>
    </cfRule>
  </conditionalFormatting>
  <conditionalFormatting sqref="N25">
    <cfRule type="expression" dxfId="112" priority="454" stopIfTrue="1">
      <formula>OR($A25="nicht relevant",$A25="EZ")</formula>
    </cfRule>
    <cfRule type="cellIs" dxfId="111" priority="455" stopIfTrue="1" operator="lessThan">
      <formula>0</formula>
    </cfRule>
  </conditionalFormatting>
  <conditionalFormatting sqref="Q18">
    <cfRule type="expression" dxfId="110" priority="413" stopIfTrue="1">
      <formula>OR($A18="nicht relevant",$A18="EZ")</formula>
    </cfRule>
    <cfRule type="cellIs" dxfId="109" priority="414" stopIfTrue="1" operator="lessThan">
      <formula>0</formula>
    </cfRule>
  </conditionalFormatting>
  <conditionalFormatting sqref="Q19">
    <cfRule type="expression" dxfId="108" priority="411" stopIfTrue="1">
      <formula>OR($A19="nicht relevant",$A19="EZ")</formula>
    </cfRule>
    <cfRule type="cellIs" dxfId="107" priority="412" stopIfTrue="1" operator="lessThan">
      <formula>0</formula>
    </cfRule>
  </conditionalFormatting>
  <conditionalFormatting sqref="Q20">
    <cfRule type="expression" dxfId="106" priority="409" stopIfTrue="1">
      <formula>OR($A20="nicht relevant",$A20="EZ")</formula>
    </cfRule>
    <cfRule type="cellIs" dxfId="105" priority="410" stopIfTrue="1" operator="lessThan">
      <formula>0</formula>
    </cfRule>
  </conditionalFormatting>
  <conditionalFormatting sqref="Q21">
    <cfRule type="expression" dxfId="104" priority="407" stopIfTrue="1">
      <formula>OR($A21="nicht relevant",$A21="EZ")</formula>
    </cfRule>
    <cfRule type="cellIs" dxfId="103" priority="408" stopIfTrue="1" operator="lessThan">
      <formula>0</formula>
    </cfRule>
  </conditionalFormatting>
  <conditionalFormatting sqref="Q22">
    <cfRule type="expression" dxfId="102" priority="405" stopIfTrue="1">
      <formula>OR($A22="nicht relevant",$A22="EZ")</formula>
    </cfRule>
    <cfRule type="cellIs" dxfId="101" priority="406" stopIfTrue="1" operator="lessThan">
      <formula>0</formula>
    </cfRule>
  </conditionalFormatting>
  <conditionalFormatting sqref="Q23">
    <cfRule type="expression" dxfId="100" priority="403" stopIfTrue="1">
      <formula>OR($A23="nicht relevant",$A23="EZ")</formula>
    </cfRule>
    <cfRule type="cellIs" dxfId="99" priority="404" stopIfTrue="1" operator="lessThan">
      <formula>0</formula>
    </cfRule>
  </conditionalFormatting>
  <conditionalFormatting sqref="Q24">
    <cfRule type="expression" dxfId="98" priority="401" stopIfTrue="1">
      <formula>OR($A24="nicht relevant",$A24="EZ")</formula>
    </cfRule>
    <cfRule type="cellIs" dxfId="97" priority="402" stopIfTrue="1" operator="lessThan">
      <formula>0</formula>
    </cfRule>
  </conditionalFormatting>
  <conditionalFormatting sqref="Q25">
    <cfRule type="expression" dxfId="96" priority="399" stopIfTrue="1">
      <formula>OR($A25="nicht relevant",$A25="EZ")</formula>
    </cfRule>
    <cfRule type="cellIs" dxfId="95" priority="400" stopIfTrue="1" operator="lessThan">
      <formula>0</formula>
    </cfRule>
  </conditionalFormatting>
  <conditionalFormatting sqref="T17">
    <cfRule type="expression" dxfId="94" priority="395" stopIfTrue="1">
      <formula>OR($A17="nicht relevant",$A17="EZ")</formula>
    </cfRule>
    <cfRule type="cellIs" dxfId="93" priority="396" stopIfTrue="1" operator="lessThan">
      <formula>0</formula>
    </cfRule>
  </conditionalFormatting>
  <conditionalFormatting sqref="T18">
    <cfRule type="expression" dxfId="92" priority="393" stopIfTrue="1">
      <formula>OR($A18="nicht relevant",$A18="EZ")</formula>
    </cfRule>
    <cfRule type="cellIs" dxfId="91" priority="394" stopIfTrue="1" operator="lessThan">
      <formula>0</formula>
    </cfRule>
  </conditionalFormatting>
  <conditionalFormatting sqref="T19">
    <cfRule type="expression" dxfId="90" priority="391" stopIfTrue="1">
      <formula>OR($A19="nicht relevant",$A19="EZ")</formula>
    </cfRule>
    <cfRule type="cellIs" dxfId="89" priority="392" stopIfTrue="1" operator="lessThan">
      <formula>0</formula>
    </cfRule>
  </conditionalFormatting>
  <conditionalFormatting sqref="T20">
    <cfRule type="expression" dxfId="88" priority="389" stopIfTrue="1">
      <formula>OR($A20="nicht relevant",$A20="EZ")</formula>
    </cfRule>
    <cfRule type="cellIs" dxfId="87" priority="390" stopIfTrue="1" operator="lessThan">
      <formula>0</formula>
    </cfRule>
  </conditionalFormatting>
  <conditionalFormatting sqref="T21">
    <cfRule type="expression" dxfId="86" priority="387" stopIfTrue="1">
      <formula>OR($A21="nicht relevant",$A21="EZ")</formula>
    </cfRule>
    <cfRule type="cellIs" dxfId="85" priority="388" stopIfTrue="1" operator="lessThan">
      <formula>0</formula>
    </cfRule>
  </conditionalFormatting>
  <conditionalFormatting sqref="T22">
    <cfRule type="expression" dxfId="84" priority="385" stopIfTrue="1">
      <formula>OR($A22="nicht relevant",$A22="EZ")</formula>
    </cfRule>
    <cfRule type="cellIs" dxfId="83" priority="386" stopIfTrue="1" operator="lessThan">
      <formula>0</formula>
    </cfRule>
  </conditionalFormatting>
  <conditionalFormatting sqref="T23">
    <cfRule type="expression" dxfId="82" priority="383" stopIfTrue="1">
      <formula>OR($A23="nicht relevant",$A23="EZ")</formula>
    </cfRule>
    <cfRule type="cellIs" dxfId="81" priority="384" stopIfTrue="1" operator="lessThan">
      <formula>0</formula>
    </cfRule>
  </conditionalFormatting>
  <conditionalFormatting sqref="T24">
    <cfRule type="expression" dxfId="80" priority="381" stopIfTrue="1">
      <formula>OR($A24="nicht relevant",$A24="EZ")</formula>
    </cfRule>
    <cfRule type="cellIs" dxfId="79" priority="382" stopIfTrue="1" operator="lessThan">
      <formula>0</formula>
    </cfRule>
  </conditionalFormatting>
  <conditionalFormatting sqref="T25">
    <cfRule type="expression" dxfId="78" priority="379" stopIfTrue="1">
      <formula>OR($A25="nicht relevant",$A25="EZ")</formula>
    </cfRule>
    <cfRule type="cellIs" dxfId="77" priority="380" stopIfTrue="1" operator="lessThan">
      <formula>0</formula>
    </cfRule>
  </conditionalFormatting>
  <conditionalFormatting sqref="R17:R25">
    <cfRule type="expression" dxfId="76" priority="667" stopIfTrue="1">
      <formula>OR($A17="nicht relevant",$A17="EZ")</formula>
    </cfRule>
    <cfRule type="expression" dxfId="75" priority="668" stopIfTrue="1">
      <formula>LEN(TRIM($R17))=0</formula>
    </cfRule>
  </conditionalFormatting>
  <conditionalFormatting sqref="D27">
    <cfRule type="expression" dxfId="74" priority="71" stopIfTrue="1">
      <formula>OR($A$27="nicht relevant",$A$27="EZ")</formula>
    </cfRule>
  </conditionalFormatting>
  <conditionalFormatting sqref="E27">
    <cfRule type="expression" dxfId="73" priority="70" stopIfTrue="1">
      <formula>OR($A$27="nicht relevant",$A$27="EZ")</formula>
    </cfRule>
  </conditionalFormatting>
  <conditionalFormatting sqref="F27">
    <cfRule type="expression" dxfId="72" priority="69" stopIfTrue="1">
      <formula>OR($A$27="nicht relevant",$A$27="EZ")</formula>
    </cfRule>
  </conditionalFormatting>
  <conditionalFormatting sqref="G27">
    <cfRule type="expression" dxfId="71" priority="68" stopIfTrue="1">
      <formula>OR($A$27="nicht relevant",$A$27="EZ")</formula>
    </cfRule>
  </conditionalFormatting>
  <conditionalFormatting sqref="H27">
    <cfRule type="expression" dxfId="70" priority="67" stopIfTrue="1">
      <formula>OR($A$27="nicht relevant",$A$27="EZ")</formula>
    </cfRule>
  </conditionalFormatting>
  <conditionalFormatting sqref="I27">
    <cfRule type="expression" dxfId="69" priority="66" stopIfTrue="1">
      <formula>OR($A$27="nicht relevant",$A$27="EZ")</formula>
    </cfRule>
  </conditionalFormatting>
  <conditionalFormatting sqref="J27">
    <cfRule type="expression" dxfId="68" priority="65" stopIfTrue="1">
      <formula>OR($A$27="nicht relevant",$A$27="EZ")</formula>
    </cfRule>
  </conditionalFormatting>
  <conditionalFormatting sqref="K27">
    <cfRule type="expression" dxfId="67" priority="64" stopIfTrue="1">
      <formula>OR($A$27="nicht relevant",$A$27="EZ")</formula>
    </cfRule>
  </conditionalFormatting>
  <conditionalFormatting sqref="R29">
    <cfRule type="cellIs" priority="678" stopIfTrue="1" operator="equal">
      <formula>"---"</formula>
    </cfRule>
    <cfRule type="cellIs" dxfId="66" priority="679" stopIfTrue="1" operator="between">
      <formula>#REF!</formula>
      <formula>#REF!</formula>
    </cfRule>
  </conditionalFormatting>
  <conditionalFormatting sqref="R24:R25">
    <cfRule type="cellIs" dxfId="65" priority="680" stopIfTrue="1" operator="between">
      <formula>#REF!</formula>
      <formula>#REF!</formula>
    </cfRule>
  </conditionalFormatting>
  <conditionalFormatting sqref="C17:C27">
    <cfRule type="expression" dxfId="64" priority="687" stopIfTrue="1">
      <formula>OR($A17="nicht relevant",$A17="EZ")</formula>
    </cfRule>
    <cfRule type="cellIs" dxfId="63" priority="688" stopIfTrue="1" operator="lessThan">
      <formula>#REF!</formula>
    </cfRule>
  </conditionalFormatting>
  <conditionalFormatting sqref="N16">
    <cfRule type="expression" dxfId="62" priority="12" stopIfTrue="1">
      <formula>OR($A16="nicht relevant",$A16="EZ")</formula>
    </cfRule>
    <cfRule type="cellIs" dxfId="61" priority="16" stopIfTrue="1" operator="lessThan">
      <formula>0</formula>
    </cfRule>
  </conditionalFormatting>
  <conditionalFormatting sqref="Q16">
    <cfRule type="expression" dxfId="60" priority="11" stopIfTrue="1">
      <formula>OR($A16="nicht relevant",$A16="EZ")</formula>
    </cfRule>
    <cfRule type="cellIs" dxfId="59" priority="17" stopIfTrue="1" operator="lessThan">
      <formula>0</formula>
    </cfRule>
  </conditionalFormatting>
  <conditionalFormatting sqref="E16">
    <cfRule type="expression" dxfId="58" priority="18" stopIfTrue="1">
      <formula>OR(A16="nicht relevant",A16="EZ")</formula>
    </cfRule>
    <cfRule type="expression" dxfId="57" priority="19" stopIfTrue="1">
      <formula>LEN(TRIM(E16))=0</formula>
    </cfRule>
  </conditionalFormatting>
  <conditionalFormatting sqref="F16">
    <cfRule type="expression" dxfId="56" priority="20" stopIfTrue="1">
      <formula>OR(A16="nicht relevant",A16="EZ")</formula>
    </cfRule>
    <cfRule type="expression" dxfId="55" priority="21" stopIfTrue="1">
      <formula>LEN(TRIM(F16))=0</formula>
    </cfRule>
  </conditionalFormatting>
  <conditionalFormatting sqref="G16">
    <cfRule type="expression" dxfId="54" priority="22" stopIfTrue="1">
      <formula>OR(A16="nicht relevant",A16="EZ")</formula>
    </cfRule>
    <cfRule type="expression" dxfId="53" priority="23" stopIfTrue="1">
      <formula>LEN(TRIM(G16))=0</formula>
    </cfRule>
  </conditionalFormatting>
  <conditionalFormatting sqref="H16">
    <cfRule type="expression" dxfId="52" priority="24" stopIfTrue="1">
      <formula>OR(A16="nicht relevant",A16="EZ")</formula>
    </cfRule>
    <cfRule type="expression" dxfId="51" priority="25" stopIfTrue="1">
      <formula>LEN(TRIM(H16))=0</formula>
    </cfRule>
  </conditionalFormatting>
  <conditionalFormatting sqref="I16">
    <cfRule type="expression" dxfId="50" priority="26" stopIfTrue="1">
      <formula>OR(A16="nicht relevant",A16="EZ")</formula>
    </cfRule>
    <cfRule type="expression" dxfId="49" priority="27" stopIfTrue="1">
      <formula>LEN(TRIM(I16))=0</formula>
    </cfRule>
  </conditionalFormatting>
  <conditionalFormatting sqref="J16">
    <cfRule type="expression" dxfId="48" priority="28" stopIfTrue="1">
      <formula>OR(A16="nicht relevant",A16="EZ")</formula>
    </cfRule>
    <cfRule type="expression" dxfId="47" priority="29" stopIfTrue="1">
      <formula>LEN(TRIM(J16))=0</formula>
    </cfRule>
  </conditionalFormatting>
  <conditionalFormatting sqref="K16">
    <cfRule type="expression" dxfId="46" priority="30" stopIfTrue="1">
      <formula>OR(A16="nicht relevant",A16="EZ")</formula>
    </cfRule>
    <cfRule type="expression" dxfId="45" priority="31" stopIfTrue="1">
      <formula>LEN(TRIM(K16))=0</formula>
    </cfRule>
  </conditionalFormatting>
  <conditionalFormatting sqref="M16">
    <cfRule type="expression" dxfId="44" priority="13" stopIfTrue="1">
      <formula>OR($A16="nicht relevant",$A16="EZ")</formula>
    </cfRule>
    <cfRule type="expression" dxfId="43" priority="32" stopIfTrue="1">
      <formula>LEN(TRIM($M16))=0</formula>
    </cfRule>
    <cfRule type="cellIs" dxfId="42" priority="33" stopIfTrue="1" operator="greaterThan">
      <formula>$C16</formula>
    </cfRule>
  </conditionalFormatting>
  <conditionalFormatting sqref="O16">
    <cfRule type="expression" dxfId="41" priority="34" stopIfTrue="1">
      <formula>OR($A16="nicht relevant",$A16="EZ")</formula>
    </cfRule>
    <cfRule type="expression" dxfId="40" priority="35" stopIfTrue="1">
      <formula>LEN(TRIM($O16))=0</formula>
    </cfRule>
  </conditionalFormatting>
  <conditionalFormatting sqref="P16">
    <cfRule type="expression" dxfId="39" priority="36" stopIfTrue="1">
      <formula>OR($A16="nicht relevant",$A16="EZ")</formula>
    </cfRule>
    <cfRule type="expression" dxfId="38" priority="37" stopIfTrue="1">
      <formula>LEN(TRIM($P16))=0</formula>
    </cfRule>
  </conditionalFormatting>
  <conditionalFormatting sqref="U16">
    <cfRule type="expression" dxfId="37" priority="38" stopIfTrue="1">
      <formula>OR($A16="nicht relevant",$A16="EZ")</formula>
    </cfRule>
    <cfRule type="expression" dxfId="36" priority="39" stopIfTrue="1">
      <formula>LEN(TRIM($U16))=0</formula>
    </cfRule>
  </conditionalFormatting>
  <conditionalFormatting sqref="V16">
    <cfRule type="expression" dxfId="35" priority="8" stopIfTrue="1">
      <formula>OR($A16="nicht relevant",$A16="EZ")</formula>
    </cfRule>
    <cfRule type="expression" dxfId="34" priority="40" stopIfTrue="1">
      <formula>LEN(TRIM($V16))=0</formula>
    </cfRule>
    <cfRule type="cellIs" dxfId="33" priority="41" stopIfTrue="1" operator="greaterThan">
      <formula>$U16</formula>
    </cfRule>
  </conditionalFormatting>
  <conditionalFormatting sqref="W16">
    <cfRule type="expression" dxfId="32" priority="7" stopIfTrue="1">
      <formula>OR($A16="nicht relevant",$A16="EZ")</formula>
    </cfRule>
    <cfRule type="expression" dxfId="31" priority="42" stopIfTrue="1">
      <formula>LEN(TRIM($W16))=0</formula>
    </cfRule>
    <cfRule type="cellIs" dxfId="30" priority="43" stopIfTrue="1" operator="greaterThan">
      <formula>$U16</formula>
    </cfRule>
  </conditionalFormatting>
  <conditionalFormatting sqref="X16">
    <cfRule type="expression" dxfId="29" priority="5" stopIfTrue="1">
      <formula>OR($A16="nicht relevant",$A16="EZ")</formula>
    </cfRule>
    <cfRule type="expression" dxfId="28" priority="44" stopIfTrue="1">
      <formula>LEN(TRIM($X16))=0</formula>
    </cfRule>
    <cfRule type="cellIs" dxfId="27" priority="45" stopIfTrue="1" operator="greaterThan">
      <formula>$U16</formula>
    </cfRule>
  </conditionalFormatting>
  <conditionalFormatting sqref="Y16">
    <cfRule type="expression" dxfId="26" priority="6" stopIfTrue="1">
      <formula>OR($A16="nicht relevant",$A16="EZ")</formula>
    </cfRule>
    <cfRule type="expression" dxfId="25" priority="46" stopIfTrue="1">
      <formula>LEN(TRIM($Y16))=0</formula>
    </cfRule>
    <cfRule type="cellIs" dxfId="24" priority="47" stopIfTrue="1" operator="greaterThan">
      <formula>$U16</formula>
    </cfRule>
  </conditionalFormatting>
  <conditionalFormatting sqref="Z16">
    <cfRule type="expression" dxfId="23" priority="48" stopIfTrue="1">
      <formula>OR($A16="nicht relevant",$A16="EZ")</formula>
    </cfRule>
    <cfRule type="expression" dxfId="22" priority="49" stopIfTrue="1">
      <formula>LEN(TRIM($Z16))=0</formula>
    </cfRule>
  </conditionalFormatting>
  <conditionalFormatting sqref="AA16">
    <cfRule type="expression" dxfId="21" priority="4" stopIfTrue="1">
      <formula>OR($A16="nicht relevant",$A16="EZ")</formula>
    </cfRule>
    <cfRule type="expression" dxfId="20" priority="50" stopIfTrue="1">
      <formula>LEN(TRIM($AA16))=0</formula>
    </cfRule>
    <cfRule type="cellIs" dxfId="19" priority="51" stopIfTrue="1" operator="greaterThan">
      <formula>$Z16</formula>
    </cfRule>
  </conditionalFormatting>
  <conditionalFormatting sqref="AB16">
    <cfRule type="expression" dxfId="18" priority="3" stopIfTrue="1">
      <formula>OR($A16="nicht relevant",$A16="EZ")</formula>
    </cfRule>
    <cfRule type="expression" dxfId="17" priority="52" stopIfTrue="1">
      <formula>LEN(TRIM($AB16))=0</formula>
    </cfRule>
    <cfRule type="cellIs" dxfId="16" priority="53" stopIfTrue="1" operator="greaterThan">
      <formula>$Z16</formula>
    </cfRule>
  </conditionalFormatting>
  <conditionalFormatting sqref="AC16">
    <cfRule type="expression" dxfId="15" priority="2" stopIfTrue="1">
      <formula>OR($A16="nicht relevant",$A16="EZ")</formula>
    </cfRule>
    <cfRule type="expression" dxfId="14" priority="54" stopIfTrue="1">
      <formula>LEN(TRIM($AC16))=0</formula>
    </cfRule>
    <cfRule type="cellIs" dxfId="13" priority="55" stopIfTrue="1" operator="greaterThan">
      <formula>$Z16</formula>
    </cfRule>
  </conditionalFormatting>
  <conditionalFormatting sqref="AD16">
    <cfRule type="expression" dxfId="12" priority="1" stopIfTrue="1">
      <formula>OR($A16="nicht relevant",$A16="EZ")</formula>
    </cfRule>
    <cfRule type="expression" dxfId="11" priority="56" stopIfTrue="1">
      <formula>LEN(TRIM($AD16))=0</formula>
    </cfRule>
    <cfRule type="cellIs" dxfId="10" priority="57" stopIfTrue="1" operator="greaterThan">
      <formula>$Z16</formula>
    </cfRule>
  </conditionalFormatting>
  <conditionalFormatting sqref="AE16">
    <cfRule type="expression" dxfId="9" priority="58" stopIfTrue="1">
      <formula>OR($A16="nicht relevant",$A16="EZ")</formula>
    </cfRule>
    <cfRule type="expression" dxfId="8" priority="59" stopIfTrue="1">
      <formula>LEN(TRIM($AE16))=0</formula>
    </cfRule>
  </conditionalFormatting>
  <conditionalFormatting sqref="D16">
    <cfRule type="expression" dxfId="7" priority="14" stopIfTrue="1">
      <formula>OR(A16="nicht relevant",A16="EZ")</formula>
    </cfRule>
    <cfRule type="expression" dxfId="6" priority="15" stopIfTrue="1">
      <formula>LEN(TRIM(D16))=0</formula>
    </cfRule>
  </conditionalFormatting>
  <conditionalFormatting sqref="T16">
    <cfRule type="expression" dxfId="5" priority="9" stopIfTrue="1">
      <formula>OR($A16="nicht relevant",$A16="EZ")</formula>
    </cfRule>
    <cfRule type="cellIs" dxfId="4" priority="10" stopIfTrue="1" operator="lessThan">
      <formula>0</formula>
    </cfRule>
  </conditionalFormatting>
  <conditionalFormatting sqref="R16">
    <cfRule type="expression" dxfId="3" priority="60" stopIfTrue="1">
      <formula>OR($A16="nicht relevant",$A16="EZ")</formula>
    </cfRule>
    <cfRule type="expression" dxfId="2" priority="61" stopIfTrue="1">
      <formula>LEN(TRIM($R16))=0</formula>
    </cfRule>
  </conditionalFormatting>
  <conditionalFormatting sqref="C16">
    <cfRule type="expression" dxfId="1" priority="62" stopIfTrue="1">
      <formula>OR($A16="nicht relevant",$A16="EZ")</formula>
    </cfRule>
    <cfRule type="cellIs" dxfId="0" priority="63" stopIfTrue="1" operator="lessThan">
      <formula>#REF!</formula>
    </cfRule>
  </conditionalFormatting>
  <dataValidations count="19">
    <dataValidation type="whole" allowBlank="1" showInputMessage="1" showErrorMessage="1" errorTitle="Eingabefehler" error="Summe Spalten T+U+Z+AE darf nicht größer als Summe Spalten O+P (Patientenrückmeldungen) sein." sqref="WWH983047:WWH983056 JV16:JV26 TR16:TR26 ADN16:ADN26 ANJ16:ANJ26 AXF16:AXF26 BHB16:BHB26 BQX16:BQX26 CAT16:CAT26 CKP16:CKP26 CUL16:CUL26 DEH16:DEH26 DOD16:DOD26 DXZ16:DXZ26 EHV16:EHV26 ERR16:ERR26 FBN16:FBN26 FLJ16:FLJ26 FVF16:FVF26 GFB16:GFB26 GOX16:GOX26 GYT16:GYT26 HIP16:HIP26 HSL16:HSL26 ICH16:ICH26 IMD16:IMD26 IVZ16:IVZ26 JFV16:JFV26 JPR16:JPR26 JZN16:JZN26 KJJ16:KJJ26 KTF16:KTF26 LDB16:LDB26 LMX16:LMX26 LWT16:LWT26 MGP16:MGP26 MQL16:MQL26 NAH16:NAH26 NKD16:NKD26 NTZ16:NTZ26 ODV16:ODV26 ONR16:ONR26 OXN16:OXN26 PHJ16:PHJ26 PRF16:PRF26 QBB16:QBB26 QKX16:QKX26 QUT16:QUT26 REP16:REP26 ROL16:ROL26 RYH16:RYH26 SID16:SID26 SRZ16:SRZ26 TBV16:TBV26 TLR16:TLR26 TVN16:TVN26 UFJ16:UFJ26 UPF16:UPF26 UZB16:UZB26 VIX16:VIX26 VST16:VST26 WCP16:WCP26 WML16:WML26 WWH16:WWH26 JV65543:JV65552 TR65543:TR65552 ADN65543:ADN65552 ANJ65543:ANJ65552 AXF65543:AXF65552 BHB65543:BHB65552 BQX65543:BQX65552 CAT65543:CAT65552 CKP65543:CKP65552 CUL65543:CUL65552 DEH65543:DEH65552 DOD65543:DOD65552 DXZ65543:DXZ65552 EHV65543:EHV65552 ERR65543:ERR65552 FBN65543:FBN65552 FLJ65543:FLJ65552 FVF65543:FVF65552 GFB65543:GFB65552 GOX65543:GOX65552 GYT65543:GYT65552 HIP65543:HIP65552 HSL65543:HSL65552 ICH65543:ICH65552 IMD65543:IMD65552 IVZ65543:IVZ65552 JFV65543:JFV65552 JPR65543:JPR65552 JZN65543:JZN65552 KJJ65543:KJJ65552 KTF65543:KTF65552 LDB65543:LDB65552 LMX65543:LMX65552 LWT65543:LWT65552 MGP65543:MGP65552 MQL65543:MQL65552 NAH65543:NAH65552 NKD65543:NKD65552 NTZ65543:NTZ65552 ODV65543:ODV65552 ONR65543:ONR65552 OXN65543:OXN65552 PHJ65543:PHJ65552 PRF65543:PRF65552 QBB65543:QBB65552 QKX65543:QKX65552 QUT65543:QUT65552 REP65543:REP65552 ROL65543:ROL65552 RYH65543:RYH65552 SID65543:SID65552 SRZ65543:SRZ65552 TBV65543:TBV65552 TLR65543:TLR65552 TVN65543:TVN65552 UFJ65543:UFJ65552 UPF65543:UPF65552 UZB65543:UZB65552 VIX65543:VIX65552 VST65543:VST65552 WCP65543:WCP65552 WML65543:WML65552 WWH65543:WWH65552 JV131079:JV131088 TR131079:TR131088 ADN131079:ADN131088 ANJ131079:ANJ131088 AXF131079:AXF131088 BHB131079:BHB131088 BQX131079:BQX131088 CAT131079:CAT131088 CKP131079:CKP131088 CUL131079:CUL131088 DEH131079:DEH131088 DOD131079:DOD131088 DXZ131079:DXZ131088 EHV131079:EHV131088 ERR131079:ERR131088 FBN131079:FBN131088 FLJ131079:FLJ131088 FVF131079:FVF131088 GFB131079:GFB131088 GOX131079:GOX131088 GYT131079:GYT131088 HIP131079:HIP131088 HSL131079:HSL131088 ICH131079:ICH131088 IMD131079:IMD131088 IVZ131079:IVZ131088 JFV131079:JFV131088 JPR131079:JPR131088 JZN131079:JZN131088 KJJ131079:KJJ131088 KTF131079:KTF131088 LDB131079:LDB131088 LMX131079:LMX131088 LWT131079:LWT131088 MGP131079:MGP131088 MQL131079:MQL131088 NAH131079:NAH131088 NKD131079:NKD131088 NTZ131079:NTZ131088 ODV131079:ODV131088 ONR131079:ONR131088 OXN131079:OXN131088 PHJ131079:PHJ131088 PRF131079:PRF131088 QBB131079:QBB131088 QKX131079:QKX131088 QUT131079:QUT131088 REP131079:REP131088 ROL131079:ROL131088 RYH131079:RYH131088 SID131079:SID131088 SRZ131079:SRZ131088 TBV131079:TBV131088 TLR131079:TLR131088 TVN131079:TVN131088 UFJ131079:UFJ131088 UPF131079:UPF131088 UZB131079:UZB131088 VIX131079:VIX131088 VST131079:VST131088 WCP131079:WCP131088 WML131079:WML131088 WWH131079:WWH131088 JV196615:JV196624 TR196615:TR196624 ADN196615:ADN196624 ANJ196615:ANJ196624 AXF196615:AXF196624 BHB196615:BHB196624 BQX196615:BQX196624 CAT196615:CAT196624 CKP196615:CKP196624 CUL196615:CUL196624 DEH196615:DEH196624 DOD196615:DOD196624 DXZ196615:DXZ196624 EHV196615:EHV196624 ERR196615:ERR196624 FBN196615:FBN196624 FLJ196615:FLJ196624 FVF196615:FVF196624 GFB196615:GFB196624 GOX196615:GOX196624 GYT196615:GYT196624 HIP196615:HIP196624 HSL196615:HSL196624 ICH196615:ICH196624 IMD196615:IMD196624 IVZ196615:IVZ196624 JFV196615:JFV196624 JPR196615:JPR196624 JZN196615:JZN196624 KJJ196615:KJJ196624 KTF196615:KTF196624 LDB196615:LDB196624 LMX196615:LMX196624 LWT196615:LWT196624 MGP196615:MGP196624 MQL196615:MQL196624 NAH196615:NAH196624 NKD196615:NKD196624 NTZ196615:NTZ196624 ODV196615:ODV196624 ONR196615:ONR196624 OXN196615:OXN196624 PHJ196615:PHJ196624 PRF196615:PRF196624 QBB196615:QBB196624 QKX196615:QKX196624 QUT196615:QUT196624 REP196615:REP196624 ROL196615:ROL196624 RYH196615:RYH196624 SID196615:SID196624 SRZ196615:SRZ196624 TBV196615:TBV196624 TLR196615:TLR196624 TVN196615:TVN196624 UFJ196615:UFJ196624 UPF196615:UPF196624 UZB196615:UZB196624 VIX196615:VIX196624 VST196615:VST196624 WCP196615:WCP196624 WML196615:WML196624 WWH196615:WWH196624 JV262151:JV262160 TR262151:TR262160 ADN262151:ADN262160 ANJ262151:ANJ262160 AXF262151:AXF262160 BHB262151:BHB262160 BQX262151:BQX262160 CAT262151:CAT262160 CKP262151:CKP262160 CUL262151:CUL262160 DEH262151:DEH262160 DOD262151:DOD262160 DXZ262151:DXZ262160 EHV262151:EHV262160 ERR262151:ERR262160 FBN262151:FBN262160 FLJ262151:FLJ262160 FVF262151:FVF262160 GFB262151:GFB262160 GOX262151:GOX262160 GYT262151:GYT262160 HIP262151:HIP262160 HSL262151:HSL262160 ICH262151:ICH262160 IMD262151:IMD262160 IVZ262151:IVZ262160 JFV262151:JFV262160 JPR262151:JPR262160 JZN262151:JZN262160 KJJ262151:KJJ262160 KTF262151:KTF262160 LDB262151:LDB262160 LMX262151:LMX262160 LWT262151:LWT262160 MGP262151:MGP262160 MQL262151:MQL262160 NAH262151:NAH262160 NKD262151:NKD262160 NTZ262151:NTZ262160 ODV262151:ODV262160 ONR262151:ONR262160 OXN262151:OXN262160 PHJ262151:PHJ262160 PRF262151:PRF262160 QBB262151:QBB262160 QKX262151:QKX262160 QUT262151:QUT262160 REP262151:REP262160 ROL262151:ROL262160 RYH262151:RYH262160 SID262151:SID262160 SRZ262151:SRZ262160 TBV262151:TBV262160 TLR262151:TLR262160 TVN262151:TVN262160 UFJ262151:UFJ262160 UPF262151:UPF262160 UZB262151:UZB262160 VIX262151:VIX262160 VST262151:VST262160 WCP262151:WCP262160 WML262151:WML262160 WWH262151:WWH262160 JV327687:JV327696 TR327687:TR327696 ADN327687:ADN327696 ANJ327687:ANJ327696 AXF327687:AXF327696 BHB327687:BHB327696 BQX327687:BQX327696 CAT327687:CAT327696 CKP327687:CKP327696 CUL327687:CUL327696 DEH327687:DEH327696 DOD327687:DOD327696 DXZ327687:DXZ327696 EHV327687:EHV327696 ERR327687:ERR327696 FBN327687:FBN327696 FLJ327687:FLJ327696 FVF327687:FVF327696 GFB327687:GFB327696 GOX327687:GOX327696 GYT327687:GYT327696 HIP327687:HIP327696 HSL327687:HSL327696 ICH327687:ICH327696 IMD327687:IMD327696 IVZ327687:IVZ327696 JFV327687:JFV327696 JPR327687:JPR327696 JZN327687:JZN327696 KJJ327687:KJJ327696 KTF327687:KTF327696 LDB327687:LDB327696 LMX327687:LMX327696 LWT327687:LWT327696 MGP327687:MGP327696 MQL327687:MQL327696 NAH327687:NAH327696 NKD327687:NKD327696 NTZ327687:NTZ327696 ODV327687:ODV327696 ONR327687:ONR327696 OXN327687:OXN327696 PHJ327687:PHJ327696 PRF327687:PRF327696 QBB327687:QBB327696 QKX327687:QKX327696 QUT327687:QUT327696 REP327687:REP327696 ROL327687:ROL327696 RYH327687:RYH327696 SID327687:SID327696 SRZ327687:SRZ327696 TBV327687:TBV327696 TLR327687:TLR327696 TVN327687:TVN327696 UFJ327687:UFJ327696 UPF327687:UPF327696 UZB327687:UZB327696 VIX327687:VIX327696 VST327687:VST327696 WCP327687:WCP327696 WML327687:WML327696 WWH327687:WWH327696 JV393223:JV393232 TR393223:TR393232 ADN393223:ADN393232 ANJ393223:ANJ393232 AXF393223:AXF393232 BHB393223:BHB393232 BQX393223:BQX393232 CAT393223:CAT393232 CKP393223:CKP393232 CUL393223:CUL393232 DEH393223:DEH393232 DOD393223:DOD393232 DXZ393223:DXZ393232 EHV393223:EHV393232 ERR393223:ERR393232 FBN393223:FBN393232 FLJ393223:FLJ393232 FVF393223:FVF393232 GFB393223:GFB393232 GOX393223:GOX393232 GYT393223:GYT393232 HIP393223:HIP393232 HSL393223:HSL393232 ICH393223:ICH393232 IMD393223:IMD393232 IVZ393223:IVZ393232 JFV393223:JFV393232 JPR393223:JPR393232 JZN393223:JZN393232 KJJ393223:KJJ393232 KTF393223:KTF393232 LDB393223:LDB393232 LMX393223:LMX393232 LWT393223:LWT393232 MGP393223:MGP393232 MQL393223:MQL393232 NAH393223:NAH393232 NKD393223:NKD393232 NTZ393223:NTZ393232 ODV393223:ODV393232 ONR393223:ONR393232 OXN393223:OXN393232 PHJ393223:PHJ393232 PRF393223:PRF393232 QBB393223:QBB393232 QKX393223:QKX393232 QUT393223:QUT393232 REP393223:REP393232 ROL393223:ROL393232 RYH393223:RYH393232 SID393223:SID393232 SRZ393223:SRZ393232 TBV393223:TBV393232 TLR393223:TLR393232 TVN393223:TVN393232 UFJ393223:UFJ393232 UPF393223:UPF393232 UZB393223:UZB393232 VIX393223:VIX393232 VST393223:VST393232 WCP393223:WCP393232 WML393223:WML393232 WWH393223:WWH393232 JV458759:JV458768 TR458759:TR458768 ADN458759:ADN458768 ANJ458759:ANJ458768 AXF458759:AXF458768 BHB458759:BHB458768 BQX458759:BQX458768 CAT458759:CAT458768 CKP458759:CKP458768 CUL458759:CUL458768 DEH458759:DEH458768 DOD458759:DOD458768 DXZ458759:DXZ458768 EHV458759:EHV458768 ERR458759:ERR458768 FBN458759:FBN458768 FLJ458759:FLJ458768 FVF458759:FVF458768 GFB458759:GFB458768 GOX458759:GOX458768 GYT458759:GYT458768 HIP458759:HIP458768 HSL458759:HSL458768 ICH458759:ICH458768 IMD458759:IMD458768 IVZ458759:IVZ458768 JFV458759:JFV458768 JPR458759:JPR458768 JZN458759:JZN458768 KJJ458759:KJJ458768 KTF458759:KTF458768 LDB458759:LDB458768 LMX458759:LMX458768 LWT458759:LWT458768 MGP458759:MGP458768 MQL458759:MQL458768 NAH458759:NAH458768 NKD458759:NKD458768 NTZ458759:NTZ458768 ODV458759:ODV458768 ONR458759:ONR458768 OXN458759:OXN458768 PHJ458759:PHJ458768 PRF458759:PRF458768 QBB458759:QBB458768 QKX458759:QKX458768 QUT458759:QUT458768 REP458759:REP458768 ROL458759:ROL458768 RYH458759:RYH458768 SID458759:SID458768 SRZ458759:SRZ458768 TBV458759:TBV458768 TLR458759:TLR458768 TVN458759:TVN458768 UFJ458759:UFJ458768 UPF458759:UPF458768 UZB458759:UZB458768 VIX458759:VIX458768 VST458759:VST458768 WCP458759:WCP458768 WML458759:WML458768 WWH458759:WWH458768 JV524295:JV524304 TR524295:TR524304 ADN524295:ADN524304 ANJ524295:ANJ524304 AXF524295:AXF524304 BHB524295:BHB524304 BQX524295:BQX524304 CAT524295:CAT524304 CKP524295:CKP524304 CUL524295:CUL524304 DEH524295:DEH524304 DOD524295:DOD524304 DXZ524295:DXZ524304 EHV524295:EHV524304 ERR524295:ERR524304 FBN524295:FBN524304 FLJ524295:FLJ524304 FVF524295:FVF524304 GFB524295:GFB524304 GOX524295:GOX524304 GYT524295:GYT524304 HIP524295:HIP524304 HSL524295:HSL524304 ICH524295:ICH524304 IMD524295:IMD524304 IVZ524295:IVZ524304 JFV524295:JFV524304 JPR524295:JPR524304 JZN524295:JZN524304 KJJ524295:KJJ524304 KTF524295:KTF524304 LDB524295:LDB524304 LMX524295:LMX524304 LWT524295:LWT524304 MGP524295:MGP524304 MQL524295:MQL524304 NAH524295:NAH524304 NKD524295:NKD524304 NTZ524295:NTZ524304 ODV524295:ODV524304 ONR524295:ONR524304 OXN524295:OXN524304 PHJ524295:PHJ524304 PRF524295:PRF524304 QBB524295:QBB524304 QKX524295:QKX524304 QUT524295:QUT524304 REP524295:REP524304 ROL524295:ROL524304 RYH524295:RYH524304 SID524295:SID524304 SRZ524295:SRZ524304 TBV524295:TBV524304 TLR524295:TLR524304 TVN524295:TVN524304 UFJ524295:UFJ524304 UPF524295:UPF524304 UZB524295:UZB524304 VIX524295:VIX524304 VST524295:VST524304 WCP524295:WCP524304 WML524295:WML524304 WWH524295:WWH524304 JV589831:JV589840 TR589831:TR589840 ADN589831:ADN589840 ANJ589831:ANJ589840 AXF589831:AXF589840 BHB589831:BHB589840 BQX589831:BQX589840 CAT589831:CAT589840 CKP589831:CKP589840 CUL589831:CUL589840 DEH589831:DEH589840 DOD589831:DOD589840 DXZ589831:DXZ589840 EHV589831:EHV589840 ERR589831:ERR589840 FBN589831:FBN589840 FLJ589831:FLJ589840 FVF589831:FVF589840 GFB589831:GFB589840 GOX589831:GOX589840 GYT589831:GYT589840 HIP589831:HIP589840 HSL589831:HSL589840 ICH589831:ICH589840 IMD589831:IMD589840 IVZ589831:IVZ589840 JFV589831:JFV589840 JPR589831:JPR589840 JZN589831:JZN589840 KJJ589831:KJJ589840 KTF589831:KTF589840 LDB589831:LDB589840 LMX589831:LMX589840 LWT589831:LWT589840 MGP589831:MGP589840 MQL589831:MQL589840 NAH589831:NAH589840 NKD589831:NKD589840 NTZ589831:NTZ589840 ODV589831:ODV589840 ONR589831:ONR589840 OXN589831:OXN589840 PHJ589831:PHJ589840 PRF589831:PRF589840 QBB589831:QBB589840 QKX589831:QKX589840 QUT589831:QUT589840 REP589831:REP589840 ROL589831:ROL589840 RYH589831:RYH589840 SID589831:SID589840 SRZ589831:SRZ589840 TBV589831:TBV589840 TLR589831:TLR589840 TVN589831:TVN589840 UFJ589831:UFJ589840 UPF589831:UPF589840 UZB589831:UZB589840 VIX589831:VIX589840 VST589831:VST589840 WCP589831:WCP589840 WML589831:WML589840 WWH589831:WWH589840 JV655367:JV655376 TR655367:TR655376 ADN655367:ADN655376 ANJ655367:ANJ655376 AXF655367:AXF655376 BHB655367:BHB655376 BQX655367:BQX655376 CAT655367:CAT655376 CKP655367:CKP655376 CUL655367:CUL655376 DEH655367:DEH655376 DOD655367:DOD655376 DXZ655367:DXZ655376 EHV655367:EHV655376 ERR655367:ERR655376 FBN655367:FBN655376 FLJ655367:FLJ655376 FVF655367:FVF655376 GFB655367:GFB655376 GOX655367:GOX655376 GYT655367:GYT655376 HIP655367:HIP655376 HSL655367:HSL655376 ICH655367:ICH655376 IMD655367:IMD655376 IVZ655367:IVZ655376 JFV655367:JFV655376 JPR655367:JPR655376 JZN655367:JZN655376 KJJ655367:KJJ655376 KTF655367:KTF655376 LDB655367:LDB655376 LMX655367:LMX655376 LWT655367:LWT655376 MGP655367:MGP655376 MQL655367:MQL655376 NAH655367:NAH655376 NKD655367:NKD655376 NTZ655367:NTZ655376 ODV655367:ODV655376 ONR655367:ONR655376 OXN655367:OXN655376 PHJ655367:PHJ655376 PRF655367:PRF655376 QBB655367:QBB655376 QKX655367:QKX655376 QUT655367:QUT655376 REP655367:REP655376 ROL655367:ROL655376 RYH655367:RYH655376 SID655367:SID655376 SRZ655367:SRZ655376 TBV655367:TBV655376 TLR655367:TLR655376 TVN655367:TVN655376 UFJ655367:UFJ655376 UPF655367:UPF655376 UZB655367:UZB655376 VIX655367:VIX655376 VST655367:VST655376 WCP655367:WCP655376 WML655367:WML655376 WWH655367:WWH655376 JV720903:JV720912 TR720903:TR720912 ADN720903:ADN720912 ANJ720903:ANJ720912 AXF720903:AXF720912 BHB720903:BHB720912 BQX720903:BQX720912 CAT720903:CAT720912 CKP720903:CKP720912 CUL720903:CUL720912 DEH720903:DEH720912 DOD720903:DOD720912 DXZ720903:DXZ720912 EHV720903:EHV720912 ERR720903:ERR720912 FBN720903:FBN720912 FLJ720903:FLJ720912 FVF720903:FVF720912 GFB720903:GFB720912 GOX720903:GOX720912 GYT720903:GYT720912 HIP720903:HIP720912 HSL720903:HSL720912 ICH720903:ICH720912 IMD720903:IMD720912 IVZ720903:IVZ720912 JFV720903:JFV720912 JPR720903:JPR720912 JZN720903:JZN720912 KJJ720903:KJJ720912 KTF720903:KTF720912 LDB720903:LDB720912 LMX720903:LMX720912 LWT720903:LWT720912 MGP720903:MGP720912 MQL720903:MQL720912 NAH720903:NAH720912 NKD720903:NKD720912 NTZ720903:NTZ720912 ODV720903:ODV720912 ONR720903:ONR720912 OXN720903:OXN720912 PHJ720903:PHJ720912 PRF720903:PRF720912 QBB720903:QBB720912 QKX720903:QKX720912 QUT720903:QUT720912 REP720903:REP720912 ROL720903:ROL720912 RYH720903:RYH720912 SID720903:SID720912 SRZ720903:SRZ720912 TBV720903:TBV720912 TLR720903:TLR720912 TVN720903:TVN720912 UFJ720903:UFJ720912 UPF720903:UPF720912 UZB720903:UZB720912 VIX720903:VIX720912 VST720903:VST720912 WCP720903:WCP720912 WML720903:WML720912 WWH720903:WWH720912 JV786439:JV786448 TR786439:TR786448 ADN786439:ADN786448 ANJ786439:ANJ786448 AXF786439:AXF786448 BHB786439:BHB786448 BQX786439:BQX786448 CAT786439:CAT786448 CKP786439:CKP786448 CUL786439:CUL786448 DEH786439:DEH786448 DOD786439:DOD786448 DXZ786439:DXZ786448 EHV786439:EHV786448 ERR786439:ERR786448 FBN786439:FBN786448 FLJ786439:FLJ786448 FVF786439:FVF786448 GFB786439:GFB786448 GOX786439:GOX786448 GYT786439:GYT786448 HIP786439:HIP786448 HSL786439:HSL786448 ICH786439:ICH786448 IMD786439:IMD786448 IVZ786439:IVZ786448 JFV786439:JFV786448 JPR786439:JPR786448 JZN786439:JZN786448 KJJ786439:KJJ786448 KTF786439:KTF786448 LDB786439:LDB786448 LMX786439:LMX786448 LWT786439:LWT786448 MGP786439:MGP786448 MQL786439:MQL786448 NAH786439:NAH786448 NKD786439:NKD786448 NTZ786439:NTZ786448 ODV786439:ODV786448 ONR786439:ONR786448 OXN786439:OXN786448 PHJ786439:PHJ786448 PRF786439:PRF786448 QBB786439:QBB786448 QKX786439:QKX786448 QUT786439:QUT786448 REP786439:REP786448 ROL786439:ROL786448 RYH786439:RYH786448 SID786439:SID786448 SRZ786439:SRZ786448 TBV786439:TBV786448 TLR786439:TLR786448 TVN786439:TVN786448 UFJ786439:UFJ786448 UPF786439:UPF786448 UZB786439:UZB786448 VIX786439:VIX786448 VST786439:VST786448 WCP786439:WCP786448 WML786439:WML786448 WWH786439:WWH786448 JV851975:JV851984 TR851975:TR851984 ADN851975:ADN851984 ANJ851975:ANJ851984 AXF851975:AXF851984 BHB851975:BHB851984 BQX851975:BQX851984 CAT851975:CAT851984 CKP851975:CKP851984 CUL851975:CUL851984 DEH851975:DEH851984 DOD851975:DOD851984 DXZ851975:DXZ851984 EHV851975:EHV851984 ERR851975:ERR851984 FBN851975:FBN851984 FLJ851975:FLJ851984 FVF851975:FVF851984 GFB851975:GFB851984 GOX851975:GOX851984 GYT851975:GYT851984 HIP851975:HIP851984 HSL851975:HSL851984 ICH851975:ICH851984 IMD851975:IMD851984 IVZ851975:IVZ851984 JFV851975:JFV851984 JPR851975:JPR851984 JZN851975:JZN851984 KJJ851975:KJJ851984 KTF851975:KTF851984 LDB851975:LDB851984 LMX851975:LMX851984 LWT851975:LWT851984 MGP851975:MGP851984 MQL851975:MQL851984 NAH851975:NAH851984 NKD851975:NKD851984 NTZ851975:NTZ851984 ODV851975:ODV851984 ONR851975:ONR851984 OXN851975:OXN851984 PHJ851975:PHJ851984 PRF851975:PRF851984 QBB851975:QBB851984 QKX851975:QKX851984 QUT851975:QUT851984 REP851975:REP851984 ROL851975:ROL851984 RYH851975:RYH851984 SID851975:SID851984 SRZ851975:SRZ851984 TBV851975:TBV851984 TLR851975:TLR851984 TVN851975:TVN851984 UFJ851975:UFJ851984 UPF851975:UPF851984 UZB851975:UZB851984 VIX851975:VIX851984 VST851975:VST851984 WCP851975:WCP851984 WML851975:WML851984 WWH851975:WWH851984 JV917511:JV917520 TR917511:TR917520 ADN917511:ADN917520 ANJ917511:ANJ917520 AXF917511:AXF917520 BHB917511:BHB917520 BQX917511:BQX917520 CAT917511:CAT917520 CKP917511:CKP917520 CUL917511:CUL917520 DEH917511:DEH917520 DOD917511:DOD917520 DXZ917511:DXZ917520 EHV917511:EHV917520 ERR917511:ERR917520 FBN917511:FBN917520 FLJ917511:FLJ917520 FVF917511:FVF917520 GFB917511:GFB917520 GOX917511:GOX917520 GYT917511:GYT917520 HIP917511:HIP917520 HSL917511:HSL917520 ICH917511:ICH917520 IMD917511:IMD917520 IVZ917511:IVZ917520 JFV917511:JFV917520 JPR917511:JPR917520 JZN917511:JZN917520 KJJ917511:KJJ917520 KTF917511:KTF917520 LDB917511:LDB917520 LMX917511:LMX917520 LWT917511:LWT917520 MGP917511:MGP917520 MQL917511:MQL917520 NAH917511:NAH917520 NKD917511:NKD917520 NTZ917511:NTZ917520 ODV917511:ODV917520 ONR917511:ONR917520 OXN917511:OXN917520 PHJ917511:PHJ917520 PRF917511:PRF917520 QBB917511:QBB917520 QKX917511:QKX917520 QUT917511:QUT917520 REP917511:REP917520 ROL917511:ROL917520 RYH917511:RYH917520 SID917511:SID917520 SRZ917511:SRZ917520 TBV917511:TBV917520 TLR917511:TLR917520 TVN917511:TVN917520 UFJ917511:UFJ917520 UPF917511:UPF917520 UZB917511:UZB917520 VIX917511:VIX917520 VST917511:VST917520 WCP917511:WCP917520 WML917511:WML917520 WWH917511:WWH917520 JV983047:JV983056 TR983047:TR983056 ADN983047:ADN983056 ANJ983047:ANJ983056 AXF983047:AXF983056 BHB983047:BHB983056 BQX983047:BQX983056 CAT983047:CAT983056 CKP983047:CKP983056 CUL983047:CUL983056 DEH983047:DEH983056 DOD983047:DOD983056 DXZ983047:DXZ983056 EHV983047:EHV983056 ERR983047:ERR983056 FBN983047:FBN983056 FLJ983047:FLJ983056 FVF983047:FVF983056 GFB983047:GFB983056 GOX983047:GOX983056 GYT983047:GYT983056 HIP983047:HIP983056 HSL983047:HSL983056 ICH983047:ICH983056 IMD983047:IMD983056 IVZ983047:IVZ983056 JFV983047:JFV983056 JPR983047:JPR983056 JZN983047:JZN983056 KJJ983047:KJJ983056 KTF983047:KTF983056 LDB983047:LDB983056 LMX983047:LMX983056 LWT983047:LWT983056 MGP983047:MGP983056 MQL983047:MQL983056 NAH983047:NAH983056 NKD983047:NKD983056 NTZ983047:NTZ983056 ODV983047:ODV983056 ONR983047:ONR983056 OXN983047:OXN983056 PHJ983047:PHJ983056 PRF983047:PRF983056 QBB983047:QBB983056 QKX983047:QKX983056 QUT983047:QUT983056 REP983047:REP983056 ROL983047:ROL983056 RYH983047:RYH983056 SID983047:SID983056 SRZ983047:SRZ983056 TBV983047:TBV983056 TLR983047:TLR983056 TVN983047:TVN983056 UFJ983047:UFJ983056 UPF983047:UPF983056 UZB983047:UZB983056 VIX983047:VIX983056 VST983047:VST983056 WCP983047:WCP983056 WML983047:WML983056 Z16:Z25" xr:uid="{00000000-0002-0000-2800-000000000000}">
      <formula1>0</formula1>
      <formula2>AH16</formula2>
    </dataValidation>
    <dataValidation type="whole" allowBlank="1" showInputMessage="1" showErrorMessage="1" errorTitle="Eingabefehler" error="Summe Spalten T+U+Z+AE darf nicht größer als Summe Spalten O+P (Patientenrückmeldungen) sein." sqref="WWC983047:WWC983056 JQ16:JQ26 TM16:TM26 ADI16:ADI26 ANE16:ANE26 AXA16:AXA26 BGW16:BGW26 BQS16:BQS26 CAO16:CAO26 CKK16:CKK26 CUG16:CUG26 DEC16:DEC26 DNY16:DNY26 DXU16:DXU26 EHQ16:EHQ26 ERM16:ERM26 FBI16:FBI26 FLE16:FLE26 FVA16:FVA26 GEW16:GEW26 GOS16:GOS26 GYO16:GYO26 HIK16:HIK26 HSG16:HSG26 ICC16:ICC26 ILY16:ILY26 IVU16:IVU26 JFQ16:JFQ26 JPM16:JPM26 JZI16:JZI26 KJE16:KJE26 KTA16:KTA26 LCW16:LCW26 LMS16:LMS26 LWO16:LWO26 MGK16:MGK26 MQG16:MQG26 NAC16:NAC26 NJY16:NJY26 NTU16:NTU26 ODQ16:ODQ26 ONM16:ONM26 OXI16:OXI26 PHE16:PHE26 PRA16:PRA26 QAW16:QAW26 QKS16:QKS26 QUO16:QUO26 REK16:REK26 ROG16:ROG26 RYC16:RYC26 SHY16:SHY26 SRU16:SRU26 TBQ16:TBQ26 TLM16:TLM26 TVI16:TVI26 UFE16:UFE26 UPA16:UPA26 UYW16:UYW26 VIS16:VIS26 VSO16:VSO26 WCK16:WCK26 WMG16:WMG26 WWC16:WWC26 JQ65543:JQ65552 TM65543:TM65552 ADI65543:ADI65552 ANE65543:ANE65552 AXA65543:AXA65552 BGW65543:BGW65552 BQS65543:BQS65552 CAO65543:CAO65552 CKK65543:CKK65552 CUG65543:CUG65552 DEC65543:DEC65552 DNY65543:DNY65552 DXU65543:DXU65552 EHQ65543:EHQ65552 ERM65543:ERM65552 FBI65543:FBI65552 FLE65543:FLE65552 FVA65543:FVA65552 GEW65543:GEW65552 GOS65543:GOS65552 GYO65543:GYO65552 HIK65543:HIK65552 HSG65543:HSG65552 ICC65543:ICC65552 ILY65543:ILY65552 IVU65543:IVU65552 JFQ65543:JFQ65552 JPM65543:JPM65552 JZI65543:JZI65552 KJE65543:KJE65552 KTA65543:KTA65552 LCW65543:LCW65552 LMS65543:LMS65552 LWO65543:LWO65552 MGK65543:MGK65552 MQG65543:MQG65552 NAC65543:NAC65552 NJY65543:NJY65552 NTU65543:NTU65552 ODQ65543:ODQ65552 ONM65543:ONM65552 OXI65543:OXI65552 PHE65543:PHE65552 PRA65543:PRA65552 QAW65543:QAW65552 QKS65543:QKS65552 QUO65543:QUO65552 REK65543:REK65552 ROG65543:ROG65552 RYC65543:RYC65552 SHY65543:SHY65552 SRU65543:SRU65552 TBQ65543:TBQ65552 TLM65543:TLM65552 TVI65543:TVI65552 UFE65543:UFE65552 UPA65543:UPA65552 UYW65543:UYW65552 VIS65543:VIS65552 VSO65543:VSO65552 WCK65543:WCK65552 WMG65543:WMG65552 WWC65543:WWC65552 JQ131079:JQ131088 TM131079:TM131088 ADI131079:ADI131088 ANE131079:ANE131088 AXA131079:AXA131088 BGW131079:BGW131088 BQS131079:BQS131088 CAO131079:CAO131088 CKK131079:CKK131088 CUG131079:CUG131088 DEC131079:DEC131088 DNY131079:DNY131088 DXU131079:DXU131088 EHQ131079:EHQ131088 ERM131079:ERM131088 FBI131079:FBI131088 FLE131079:FLE131088 FVA131079:FVA131088 GEW131079:GEW131088 GOS131079:GOS131088 GYO131079:GYO131088 HIK131079:HIK131088 HSG131079:HSG131088 ICC131079:ICC131088 ILY131079:ILY131088 IVU131079:IVU131088 JFQ131079:JFQ131088 JPM131079:JPM131088 JZI131079:JZI131088 KJE131079:KJE131088 KTA131079:KTA131088 LCW131079:LCW131088 LMS131079:LMS131088 LWO131079:LWO131088 MGK131079:MGK131088 MQG131079:MQG131088 NAC131079:NAC131088 NJY131079:NJY131088 NTU131079:NTU131088 ODQ131079:ODQ131088 ONM131079:ONM131088 OXI131079:OXI131088 PHE131079:PHE131088 PRA131079:PRA131088 QAW131079:QAW131088 QKS131079:QKS131088 QUO131079:QUO131088 REK131079:REK131088 ROG131079:ROG131088 RYC131079:RYC131088 SHY131079:SHY131088 SRU131079:SRU131088 TBQ131079:TBQ131088 TLM131079:TLM131088 TVI131079:TVI131088 UFE131079:UFE131088 UPA131079:UPA131088 UYW131079:UYW131088 VIS131079:VIS131088 VSO131079:VSO131088 WCK131079:WCK131088 WMG131079:WMG131088 WWC131079:WWC131088 JQ196615:JQ196624 TM196615:TM196624 ADI196615:ADI196624 ANE196615:ANE196624 AXA196615:AXA196624 BGW196615:BGW196624 BQS196615:BQS196624 CAO196615:CAO196624 CKK196615:CKK196624 CUG196615:CUG196624 DEC196615:DEC196624 DNY196615:DNY196624 DXU196615:DXU196624 EHQ196615:EHQ196624 ERM196615:ERM196624 FBI196615:FBI196624 FLE196615:FLE196624 FVA196615:FVA196624 GEW196615:GEW196624 GOS196615:GOS196624 GYO196615:GYO196624 HIK196615:HIK196624 HSG196615:HSG196624 ICC196615:ICC196624 ILY196615:ILY196624 IVU196615:IVU196624 JFQ196615:JFQ196624 JPM196615:JPM196624 JZI196615:JZI196624 KJE196615:KJE196624 KTA196615:KTA196624 LCW196615:LCW196624 LMS196615:LMS196624 LWO196615:LWO196624 MGK196615:MGK196624 MQG196615:MQG196624 NAC196615:NAC196624 NJY196615:NJY196624 NTU196615:NTU196624 ODQ196615:ODQ196624 ONM196615:ONM196624 OXI196615:OXI196624 PHE196615:PHE196624 PRA196615:PRA196624 QAW196615:QAW196624 QKS196615:QKS196624 QUO196615:QUO196624 REK196615:REK196624 ROG196615:ROG196624 RYC196615:RYC196624 SHY196615:SHY196624 SRU196615:SRU196624 TBQ196615:TBQ196624 TLM196615:TLM196624 TVI196615:TVI196624 UFE196615:UFE196624 UPA196615:UPA196624 UYW196615:UYW196624 VIS196615:VIS196624 VSO196615:VSO196624 WCK196615:WCK196624 WMG196615:WMG196624 WWC196615:WWC196624 JQ262151:JQ262160 TM262151:TM262160 ADI262151:ADI262160 ANE262151:ANE262160 AXA262151:AXA262160 BGW262151:BGW262160 BQS262151:BQS262160 CAO262151:CAO262160 CKK262151:CKK262160 CUG262151:CUG262160 DEC262151:DEC262160 DNY262151:DNY262160 DXU262151:DXU262160 EHQ262151:EHQ262160 ERM262151:ERM262160 FBI262151:FBI262160 FLE262151:FLE262160 FVA262151:FVA262160 GEW262151:GEW262160 GOS262151:GOS262160 GYO262151:GYO262160 HIK262151:HIK262160 HSG262151:HSG262160 ICC262151:ICC262160 ILY262151:ILY262160 IVU262151:IVU262160 JFQ262151:JFQ262160 JPM262151:JPM262160 JZI262151:JZI262160 KJE262151:KJE262160 KTA262151:KTA262160 LCW262151:LCW262160 LMS262151:LMS262160 LWO262151:LWO262160 MGK262151:MGK262160 MQG262151:MQG262160 NAC262151:NAC262160 NJY262151:NJY262160 NTU262151:NTU262160 ODQ262151:ODQ262160 ONM262151:ONM262160 OXI262151:OXI262160 PHE262151:PHE262160 PRA262151:PRA262160 QAW262151:QAW262160 QKS262151:QKS262160 QUO262151:QUO262160 REK262151:REK262160 ROG262151:ROG262160 RYC262151:RYC262160 SHY262151:SHY262160 SRU262151:SRU262160 TBQ262151:TBQ262160 TLM262151:TLM262160 TVI262151:TVI262160 UFE262151:UFE262160 UPA262151:UPA262160 UYW262151:UYW262160 VIS262151:VIS262160 VSO262151:VSO262160 WCK262151:WCK262160 WMG262151:WMG262160 WWC262151:WWC262160 JQ327687:JQ327696 TM327687:TM327696 ADI327687:ADI327696 ANE327687:ANE327696 AXA327687:AXA327696 BGW327687:BGW327696 BQS327687:BQS327696 CAO327687:CAO327696 CKK327687:CKK327696 CUG327687:CUG327696 DEC327687:DEC327696 DNY327687:DNY327696 DXU327687:DXU327696 EHQ327687:EHQ327696 ERM327687:ERM327696 FBI327687:FBI327696 FLE327687:FLE327696 FVA327687:FVA327696 GEW327687:GEW327696 GOS327687:GOS327696 GYO327687:GYO327696 HIK327687:HIK327696 HSG327687:HSG327696 ICC327687:ICC327696 ILY327687:ILY327696 IVU327687:IVU327696 JFQ327687:JFQ327696 JPM327687:JPM327696 JZI327687:JZI327696 KJE327687:KJE327696 KTA327687:KTA327696 LCW327687:LCW327696 LMS327687:LMS327696 LWO327687:LWO327696 MGK327687:MGK327696 MQG327687:MQG327696 NAC327687:NAC327696 NJY327687:NJY327696 NTU327687:NTU327696 ODQ327687:ODQ327696 ONM327687:ONM327696 OXI327687:OXI327696 PHE327687:PHE327696 PRA327687:PRA327696 QAW327687:QAW327696 QKS327687:QKS327696 QUO327687:QUO327696 REK327687:REK327696 ROG327687:ROG327696 RYC327687:RYC327696 SHY327687:SHY327696 SRU327687:SRU327696 TBQ327687:TBQ327696 TLM327687:TLM327696 TVI327687:TVI327696 UFE327687:UFE327696 UPA327687:UPA327696 UYW327687:UYW327696 VIS327687:VIS327696 VSO327687:VSO327696 WCK327687:WCK327696 WMG327687:WMG327696 WWC327687:WWC327696 JQ393223:JQ393232 TM393223:TM393232 ADI393223:ADI393232 ANE393223:ANE393232 AXA393223:AXA393232 BGW393223:BGW393232 BQS393223:BQS393232 CAO393223:CAO393232 CKK393223:CKK393232 CUG393223:CUG393232 DEC393223:DEC393232 DNY393223:DNY393232 DXU393223:DXU393232 EHQ393223:EHQ393232 ERM393223:ERM393232 FBI393223:FBI393232 FLE393223:FLE393232 FVA393223:FVA393232 GEW393223:GEW393232 GOS393223:GOS393232 GYO393223:GYO393232 HIK393223:HIK393232 HSG393223:HSG393232 ICC393223:ICC393232 ILY393223:ILY393232 IVU393223:IVU393232 JFQ393223:JFQ393232 JPM393223:JPM393232 JZI393223:JZI393232 KJE393223:KJE393232 KTA393223:KTA393232 LCW393223:LCW393232 LMS393223:LMS393232 LWO393223:LWO393232 MGK393223:MGK393232 MQG393223:MQG393232 NAC393223:NAC393232 NJY393223:NJY393232 NTU393223:NTU393232 ODQ393223:ODQ393232 ONM393223:ONM393232 OXI393223:OXI393232 PHE393223:PHE393232 PRA393223:PRA393232 QAW393223:QAW393232 QKS393223:QKS393232 QUO393223:QUO393232 REK393223:REK393232 ROG393223:ROG393232 RYC393223:RYC393232 SHY393223:SHY393232 SRU393223:SRU393232 TBQ393223:TBQ393232 TLM393223:TLM393232 TVI393223:TVI393232 UFE393223:UFE393232 UPA393223:UPA393232 UYW393223:UYW393232 VIS393223:VIS393232 VSO393223:VSO393232 WCK393223:WCK393232 WMG393223:WMG393232 WWC393223:WWC393232 JQ458759:JQ458768 TM458759:TM458768 ADI458759:ADI458768 ANE458759:ANE458768 AXA458759:AXA458768 BGW458759:BGW458768 BQS458759:BQS458768 CAO458759:CAO458768 CKK458759:CKK458768 CUG458759:CUG458768 DEC458759:DEC458768 DNY458759:DNY458768 DXU458759:DXU458768 EHQ458759:EHQ458768 ERM458759:ERM458768 FBI458759:FBI458768 FLE458759:FLE458768 FVA458759:FVA458768 GEW458759:GEW458768 GOS458759:GOS458768 GYO458759:GYO458768 HIK458759:HIK458768 HSG458759:HSG458768 ICC458759:ICC458768 ILY458759:ILY458768 IVU458759:IVU458768 JFQ458759:JFQ458768 JPM458759:JPM458768 JZI458759:JZI458768 KJE458759:KJE458768 KTA458759:KTA458768 LCW458759:LCW458768 LMS458759:LMS458768 LWO458759:LWO458768 MGK458759:MGK458768 MQG458759:MQG458768 NAC458759:NAC458768 NJY458759:NJY458768 NTU458759:NTU458768 ODQ458759:ODQ458768 ONM458759:ONM458768 OXI458759:OXI458768 PHE458759:PHE458768 PRA458759:PRA458768 QAW458759:QAW458768 QKS458759:QKS458768 QUO458759:QUO458768 REK458759:REK458768 ROG458759:ROG458768 RYC458759:RYC458768 SHY458759:SHY458768 SRU458759:SRU458768 TBQ458759:TBQ458768 TLM458759:TLM458768 TVI458759:TVI458768 UFE458759:UFE458768 UPA458759:UPA458768 UYW458759:UYW458768 VIS458759:VIS458768 VSO458759:VSO458768 WCK458759:WCK458768 WMG458759:WMG458768 WWC458759:WWC458768 JQ524295:JQ524304 TM524295:TM524304 ADI524295:ADI524304 ANE524295:ANE524304 AXA524295:AXA524304 BGW524295:BGW524304 BQS524295:BQS524304 CAO524295:CAO524304 CKK524295:CKK524304 CUG524295:CUG524304 DEC524295:DEC524304 DNY524295:DNY524304 DXU524295:DXU524304 EHQ524295:EHQ524304 ERM524295:ERM524304 FBI524295:FBI524304 FLE524295:FLE524304 FVA524295:FVA524304 GEW524295:GEW524304 GOS524295:GOS524304 GYO524295:GYO524304 HIK524295:HIK524304 HSG524295:HSG524304 ICC524295:ICC524304 ILY524295:ILY524304 IVU524295:IVU524304 JFQ524295:JFQ524304 JPM524295:JPM524304 JZI524295:JZI524304 KJE524295:KJE524304 KTA524295:KTA524304 LCW524295:LCW524304 LMS524295:LMS524304 LWO524295:LWO524304 MGK524295:MGK524304 MQG524295:MQG524304 NAC524295:NAC524304 NJY524295:NJY524304 NTU524295:NTU524304 ODQ524295:ODQ524304 ONM524295:ONM524304 OXI524295:OXI524304 PHE524295:PHE524304 PRA524295:PRA524304 QAW524295:QAW524304 QKS524295:QKS524304 QUO524295:QUO524304 REK524295:REK524304 ROG524295:ROG524304 RYC524295:RYC524304 SHY524295:SHY524304 SRU524295:SRU524304 TBQ524295:TBQ524304 TLM524295:TLM524304 TVI524295:TVI524304 UFE524295:UFE524304 UPA524295:UPA524304 UYW524295:UYW524304 VIS524295:VIS524304 VSO524295:VSO524304 WCK524295:WCK524304 WMG524295:WMG524304 WWC524295:WWC524304 JQ589831:JQ589840 TM589831:TM589840 ADI589831:ADI589840 ANE589831:ANE589840 AXA589831:AXA589840 BGW589831:BGW589840 BQS589831:BQS589840 CAO589831:CAO589840 CKK589831:CKK589840 CUG589831:CUG589840 DEC589831:DEC589840 DNY589831:DNY589840 DXU589831:DXU589840 EHQ589831:EHQ589840 ERM589831:ERM589840 FBI589831:FBI589840 FLE589831:FLE589840 FVA589831:FVA589840 GEW589831:GEW589840 GOS589831:GOS589840 GYO589831:GYO589840 HIK589831:HIK589840 HSG589831:HSG589840 ICC589831:ICC589840 ILY589831:ILY589840 IVU589831:IVU589840 JFQ589831:JFQ589840 JPM589831:JPM589840 JZI589831:JZI589840 KJE589831:KJE589840 KTA589831:KTA589840 LCW589831:LCW589840 LMS589831:LMS589840 LWO589831:LWO589840 MGK589831:MGK589840 MQG589831:MQG589840 NAC589831:NAC589840 NJY589831:NJY589840 NTU589831:NTU589840 ODQ589831:ODQ589840 ONM589831:ONM589840 OXI589831:OXI589840 PHE589831:PHE589840 PRA589831:PRA589840 QAW589831:QAW589840 QKS589831:QKS589840 QUO589831:QUO589840 REK589831:REK589840 ROG589831:ROG589840 RYC589831:RYC589840 SHY589831:SHY589840 SRU589831:SRU589840 TBQ589831:TBQ589840 TLM589831:TLM589840 TVI589831:TVI589840 UFE589831:UFE589840 UPA589831:UPA589840 UYW589831:UYW589840 VIS589831:VIS589840 VSO589831:VSO589840 WCK589831:WCK589840 WMG589831:WMG589840 WWC589831:WWC589840 JQ655367:JQ655376 TM655367:TM655376 ADI655367:ADI655376 ANE655367:ANE655376 AXA655367:AXA655376 BGW655367:BGW655376 BQS655367:BQS655376 CAO655367:CAO655376 CKK655367:CKK655376 CUG655367:CUG655376 DEC655367:DEC655376 DNY655367:DNY655376 DXU655367:DXU655376 EHQ655367:EHQ655376 ERM655367:ERM655376 FBI655367:FBI655376 FLE655367:FLE655376 FVA655367:FVA655376 GEW655367:GEW655376 GOS655367:GOS655376 GYO655367:GYO655376 HIK655367:HIK655376 HSG655367:HSG655376 ICC655367:ICC655376 ILY655367:ILY655376 IVU655367:IVU655376 JFQ655367:JFQ655376 JPM655367:JPM655376 JZI655367:JZI655376 KJE655367:KJE655376 KTA655367:KTA655376 LCW655367:LCW655376 LMS655367:LMS655376 LWO655367:LWO655376 MGK655367:MGK655376 MQG655367:MQG655376 NAC655367:NAC655376 NJY655367:NJY655376 NTU655367:NTU655376 ODQ655367:ODQ655376 ONM655367:ONM655376 OXI655367:OXI655376 PHE655367:PHE655376 PRA655367:PRA655376 QAW655367:QAW655376 QKS655367:QKS655376 QUO655367:QUO655376 REK655367:REK655376 ROG655367:ROG655376 RYC655367:RYC655376 SHY655367:SHY655376 SRU655367:SRU655376 TBQ655367:TBQ655376 TLM655367:TLM655376 TVI655367:TVI655376 UFE655367:UFE655376 UPA655367:UPA655376 UYW655367:UYW655376 VIS655367:VIS655376 VSO655367:VSO655376 WCK655367:WCK655376 WMG655367:WMG655376 WWC655367:WWC655376 JQ720903:JQ720912 TM720903:TM720912 ADI720903:ADI720912 ANE720903:ANE720912 AXA720903:AXA720912 BGW720903:BGW720912 BQS720903:BQS720912 CAO720903:CAO720912 CKK720903:CKK720912 CUG720903:CUG720912 DEC720903:DEC720912 DNY720903:DNY720912 DXU720903:DXU720912 EHQ720903:EHQ720912 ERM720903:ERM720912 FBI720903:FBI720912 FLE720903:FLE720912 FVA720903:FVA720912 GEW720903:GEW720912 GOS720903:GOS720912 GYO720903:GYO720912 HIK720903:HIK720912 HSG720903:HSG720912 ICC720903:ICC720912 ILY720903:ILY720912 IVU720903:IVU720912 JFQ720903:JFQ720912 JPM720903:JPM720912 JZI720903:JZI720912 KJE720903:KJE720912 KTA720903:KTA720912 LCW720903:LCW720912 LMS720903:LMS720912 LWO720903:LWO720912 MGK720903:MGK720912 MQG720903:MQG720912 NAC720903:NAC720912 NJY720903:NJY720912 NTU720903:NTU720912 ODQ720903:ODQ720912 ONM720903:ONM720912 OXI720903:OXI720912 PHE720903:PHE720912 PRA720903:PRA720912 QAW720903:QAW720912 QKS720903:QKS720912 QUO720903:QUO720912 REK720903:REK720912 ROG720903:ROG720912 RYC720903:RYC720912 SHY720903:SHY720912 SRU720903:SRU720912 TBQ720903:TBQ720912 TLM720903:TLM720912 TVI720903:TVI720912 UFE720903:UFE720912 UPA720903:UPA720912 UYW720903:UYW720912 VIS720903:VIS720912 VSO720903:VSO720912 WCK720903:WCK720912 WMG720903:WMG720912 WWC720903:WWC720912 JQ786439:JQ786448 TM786439:TM786448 ADI786439:ADI786448 ANE786439:ANE786448 AXA786439:AXA786448 BGW786439:BGW786448 BQS786439:BQS786448 CAO786439:CAO786448 CKK786439:CKK786448 CUG786439:CUG786448 DEC786439:DEC786448 DNY786439:DNY786448 DXU786439:DXU786448 EHQ786439:EHQ786448 ERM786439:ERM786448 FBI786439:FBI786448 FLE786439:FLE786448 FVA786439:FVA786448 GEW786439:GEW786448 GOS786439:GOS786448 GYO786439:GYO786448 HIK786439:HIK786448 HSG786439:HSG786448 ICC786439:ICC786448 ILY786439:ILY786448 IVU786439:IVU786448 JFQ786439:JFQ786448 JPM786439:JPM786448 JZI786439:JZI786448 KJE786439:KJE786448 KTA786439:KTA786448 LCW786439:LCW786448 LMS786439:LMS786448 LWO786439:LWO786448 MGK786439:MGK786448 MQG786439:MQG786448 NAC786439:NAC786448 NJY786439:NJY786448 NTU786439:NTU786448 ODQ786439:ODQ786448 ONM786439:ONM786448 OXI786439:OXI786448 PHE786439:PHE786448 PRA786439:PRA786448 QAW786439:QAW786448 QKS786439:QKS786448 QUO786439:QUO786448 REK786439:REK786448 ROG786439:ROG786448 RYC786439:RYC786448 SHY786439:SHY786448 SRU786439:SRU786448 TBQ786439:TBQ786448 TLM786439:TLM786448 TVI786439:TVI786448 UFE786439:UFE786448 UPA786439:UPA786448 UYW786439:UYW786448 VIS786439:VIS786448 VSO786439:VSO786448 WCK786439:WCK786448 WMG786439:WMG786448 WWC786439:WWC786448 JQ851975:JQ851984 TM851975:TM851984 ADI851975:ADI851984 ANE851975:ANE851984 AXA851975:AXA851984 BGW851975:BGW851984 BQS851975:BQS851984 CAO851975:CAO851984 CKK851975:CKK851984 CUG851975:CUG851984 DEC851975:DEC851984 DNY851975:DNY851984 DXU851975:DXU851984 EHQ851975:EHQ851984 ERM851975:ERM851984 FBI851975:FBI851984 FLE851975:FLE851984 FVA851975:FVA851984 GEW851975:GEW851984 GOS851975:GOS851984 GYO851975:GYO851984 HIK851975:HIK851984 HSG851975:HSG851984 ICC851975:ICC851984 ILY851975:ILY851984 IVU851975:IVU851984 JFQ851975:JFQ851984 JPM851975:JPM851984 JZI851975:JZI851984 KJE851975:KJE851984 KTA851975:KTA851984 LCW851975:LCW851984 LMS851975:LMS851984 LWO851975:LWO851984 MGK851975:MGK851984 MQG851975:MQG851984 NAC851975:NAC851984 NJY851975:NJY851984 NTU851975:NTU851984 ODQ851975:ODQ851984 ONM851975:ONM851984 OXI851975:OXI851984 PHE851975:PHE851984 PRA851975:PRA851984 QAW851975:QAW851984 QKS851975:QKS851984 QUO851975:QUO851984 REK851975:REK851984 ROG851975:ROG851984 RYC851975:RYC851984 SHY851975:SHY851984 SRU851975:SRU851984 TBQ851975:TBQ851984 TLM851975:TLM851984 TVI851975:TVI851984 UFE851975:UFE851984 UPA851975:UPA851984 UYW851975:UYW851984 VIS851975:VIS851984 VSO851975:VSO851984 WCK851975:WCK851984 WMG851975:WMG851984 WWC851975:WWC851984 JQ917511:JQ917520 TM917511:TM917520 ADI917511:ADI917520 ANE917511:ANE917520 AXA917511:AXA917520 BGW917511:BGW917520 BQS917511:BQS917520 CAO917511:CAO917520 CKK917511:CKK917520 CUG917511:CUG917520 DEC917511:DEC917520 DNY917511:DNY917520 DXU917511:DXU917520 EHQ917511:EHQ917520 ERM917511:ERM917520 FBI917511:FBI917520 FLE917511:FLE917520 FVA917511:FVA917520 GEW917511:GEW917520 GOS917511:GOS917520 GYO917511:GYO917520 HIK917511:HIK917520 HSG917511:HSG917520 ICC917511:ICC917520 ILY917511:ILY917520 IVU917511:IVU917520 JFQ917511:JFQ917520 JPM917511:JPM917520 JZI917511:JZI917520 KJE917511:KJE917520 KTA917511:KTA917520 LCW917511:LCW917520 LMS917511:LMS917520 LWO917511:LWO917520 MGK917511:MGK917520 MQG917511:MQG917520 NAC917511:NAC917520 NJY917511:NJY917520 NTU917511:NTU917520 ODQ917511:ODQ917520 ONM917511:ONM917520 OXI917511:OXI917520 PHE917511:PHE917520 PRA917511:PRA917520 QAW917511:QAW917520 QKS917511:QKS917520 QUO917511:QUO917520 REK917511:REK917520 ROG917511:ROG917520 RYC917511:RYC917520 SHY917511:SHY917520 SRU917511:SRU917520 TBQ917511:TBQ917520 TLM917511:TLM917520 TVI917511:TVI917520 UFE917511:UFE917520 UPA917511:UPA917520 UYW917511:UYW917520 VIS917511:VIS917520 VSO917511:VSO917520 WCK917511:WCK917520 WMG917511:WMG917520 WWC917511:WWC917520 JQ983047:JQ983056 TM983047:TM983056 ADI983047:ADI983056 ANE983047:ANE983056 AXA983047:AXA983056 BGW983047:BGW983056 BQS983047:BQS983056 CAO983047:CAO983056 CKK983047:CKK983056 CUG983047:CUG983056 DEC983047:DEC983056 DNY983047:DNY983056 DXU983047:DXU983056 EHQ983047:EHQ983056 ERM983047:ERM983056 FBI983047:FBI983056 FLE983047:FLE983056 FVA983047:FVA983056 GEW983047:GEW983056 GOS983047:GOS983056 GYO983047:GYO983056 HIK983047:HIK983056 HSG983047:HSG983056 ICC983047:ICC983056 ILY983047:ILY983056 IVU983047:IVU983056 JFQ983047:JFQ983056 JPM983047:JPM983056 JZI983047:JZI983056 KJE983047:KJE983056 KTA983047:KTA983056 LCW983047:LCW983056 LMS983047:LMS983056 LWO983047:LWO983056 MGK983047:MGK983056 MQG983047:MQG983056 NAC983047:NAC983056 NJY983047:NJY983056 NTU983047:NTU983056 ODQ983047:ODQ983056 ONM983047:ONM983056 OXI983047:OXI983056 PHE983047:PHE983056 PRA983047:PRA983056 QAW983047:QAW983056 QKS983047:QKS983056 QUO983047:QUO983056 REK983047:REK983056 ROG983047:ROG983056 RYC983047:RYC983056 SHY983047:SHY983056 SRU983047:SRU983056 TBQ983047:TBQ983056 TLM983047:TLM983056 TVI983047:TVI983056 UFE983047:UFE983056 UPA983047:UPA983056 UYW983047:UYW983056 VIS983047:VIS983056 VSO983047:VSO983056 WCK983047:WCK983056 WMG983047:WMG983056 U16:U25" xr:uid="{00000000-0002-0000-2800-000001000000}">
      <formula1>0</formula1>
      <formula2>AG16</formula2>
    </dataValidation>
    <dataValidation type="whole" showInputMessage="1" showErrorMessage="1" errorTitle="Eingabefehler" error="Anzahl Pat. im Follow-Up zu hoch._x000a__x000a_Wenn die Eingabe nicht erlaubt ist, bitte zuerst Wert löschen und dann wieder eingeben." sqref="WVW983047:WVW983056 JK16:JK26 TG16:TG26 ADC16:ADC26 AMY16:AMY26 AWU16:AWU26 BGQ16:BGQ26 BQM16:BQM26 CAI16:CAI26 CKE16:CKE26 CUA16:CUA26 DDW16:DDW26 DNS16:DNS26 DXO16:DXO26 EHK16:EHK26 ERG16:ERG26 FBC16:FBC26 FKY16:FKY26 FUU16:FUU26 GEQ16:GEQ26 GOM16:GOM26 GYI16:GYI26 HIE16:HIE26 HSA16:HSA26 IBW16:IBW26 ILS16:ILS26 IVO16:IVO26 JFK16:JFK26 JPG16:JPG26 JZC16:JZC26 KIY16:KIY26 KSU16:KSU26 LCQ16:LCQ26 LMM16:LMM26 LWI16:LWI26 MGE16:MGE26 MQA16:MQA26 MZW16:MZW26 NJS16:NJS26 NTO16:NTO26 ODK16:ODK26 ONG16:ONG26 OXC16:OXC26 PGY16:PGY26 PQU16:PQU26 QAQ16:QAQ26 QKM16:QKM26 QUI16:QUI26 REE16:REE26 ROA16:ROA26 RXW16:RXW26 SHS16:SHS26 SRO16:SRO26 TBK16:TBK26 TLG16:TLG26 TVC16:TVC26 UEY16:UEY26 UOU16:UOU26 UYQ16:UYQ26 VIM16:VIM26 VSI16:VSI26 WCE16:WCE26 WMA16:WMA26 WVW16:WVW26 JK65543:JK65552 TG65543:TG65552 ADC65543:ADC65552 AMY65543:AMY65552 AWU65543:AWU65552 BGQ65543:BGQ65552 BQM65543:BQM65552 CAI65543:CAI65552 CKE65543:CKE65552 CUA65543:CUA65552 DDW65543:DDW65552 DNS65543:DNS65552 DXO65543:DXO65552 EHK65543:EHK65552 ERG65543:ERG65552 FBC65543:FBC65552 FKY65543:FKY65552 FUU65543:FUU65552 GEQ65543:GEQ65552 GOM65543:GOM65552 GYI65543:GYI65552 HIE65543:HIE65552 HSA65543:HSA65552 IBW65543:IBW65552 ILS65543:ILS65552 IVO65543:IVO65552 JFK65543:JFK65552 JPG65543:JPG65552 JZC65543:JZC65552 KIY65543:KIY65552 KSU65543:KSU65552 LCQ65543:LCQ65552 LMM65543:LMM65552 LWI65543:LWI65552 MGE65543:MGE65552 MQA65543:MQA65552 MZW65543:MZW65552 NJS65543:NJS65552 NTO65543:NTO65552 ODK65543:ODK65552 ONG65543:ONG65552 OXC65543:OXC65552 PGY65543:PGY65552 PQU65543:PQU65552 QAQ65543:QAQ65552 QKM65543:QKM65552 QUI65543:QUI65552 REE65543:REE65552 ROA65543:ROA65552 RXW65543:RXW65552 SHS65543:SHS65552 SRO65543:SRO65552 TBK65543:TBK65552 TLG65543:TLG65552 TVC65543:TVC65552 UEY65543:UEY65552 UOU65543:UOU65552 UYQ65543:UYQ65552 VIM65543:VIM65552 VSI65543:VSI65552 WCE65543:WCE65552 WMA65543:WMA65552 WVW65543:WVW65552 JK131079:JK131088 TG131079:TG131088 ADC131079:ADC131088 AMY131079:AMY131088 AWU131079:AWU131088 BGQ131079:BGQ131088 BQM131079:BQM131088 CAI131079:CAI131088 CKE131079:CKE131088 CUA131079:CUA131088 DDW131079:DDW131088 DNS131079:DNS131088 DXO131079:DXO131088 EHK131079:EHK131088 ERG131079:ERG131088 FBC131079:FBC131088 FKY131079:FKY131088 FUU131079:FUU131088 GEQ131079:GEQ131088 GOM131079:GOM131088 GYI131079:GYI131088 HIE131079:HIE131088 HSA131079:HSA131088 IBW131079:IBW131088 ILS131079:ILS131088 IVO131079:IVO131088 JFK131079:JFK131088 JPG131079:JPG131088 JZC131079:JZC131088 KIY131079:KIY131088 KSU131079:KSU131088 LCQ131079:LCQ131088 LMM131079:LMM131088 LWI131079:LWI131088 MGE131079:MGE131088 MQA131079:MQA131088 MZW131079:MZW131088 NJS131079:NJS131088 NTO131079:NTO131088 ODK131079:ODK131088 ONG131079:ONG131088 OXC131079:OXC131088 PGY131079:PGY131088 PQU131079:PQU131088 QAQ131079:QAQ131088 QKM131079:QKM131088 QUI131079:QUI131088 REE131079:REE131088 ROA131079:ROA131088 RXW131079:RXW131088 SHS131079:SHS131088 SRO131079:SRO131088 TBK131079:TBK131088 TLG131079:TLG131088 TVC131079:TVC131088 UEY131079:UEY131088 UOU131079:UOU131088 UYQ131079:UYQ131088 VIM131079:VIM131088 VSI131079:VSI131088 WCE131079:WCE131088 WMA131079:WMA131088 WVW131079:WVW131088 JK196615:JK196624 TG196615:TG196624 ADC196615:ADC196624 AMY196615:AMY196624 AWU196615:AWU196624 BGQ196615:BGQ196624 BQM196615:BQM196624 CAI196615:CAI196624 CKE196615:CKE196624 CUA196615:CUA196624 DDW196615:DDW196624 DNS196615:DNS196624 DXO196615:DXO196624 EHK196615:EHK196624 ERG196615:ERG196624 FBC196615:FBC196624 FKY196615:FKY196624 FUU196615:FUU196624 GEQ196615:GEQ196624 GOM196615:GOM196624 GYI196615:GYI196624 HIE196615:HIE196624 HSA196615:HSA196624 IBW196615:IBW196624 ILS196615:ILS196624 IVO196615:IVO196624 JFK196615:JFK196624 JPG196615:JPG196624 JZC196615:JZC196624 KIY196615:KIY196624 KSU196615:KSU196624 LCQ196615:LCQ196624 LMM196615:LMM196624 LWI196615:LWI196624 MGE196615:MGE196624 MQA196615:MQA196624 MZW196615:MZW196624 NJS196615:NJS196624 NTO196615:NTO196624 ODK196615:ODK196624 ONG196615:ONG196624 OXC196615:OXC196624 PGY196615:PGY196624 PQU196615:PQU196624 QAQ196615:QAQ196624 QKM196615:QKM196624 QUI196615:QUI196624 REE196615:REE196624 ROA196615:ROA196624 RXW196615:RXW196624 SHS196615:SHS196624 SRO196615:SRO196624 TBK196615:TBK196624 TLG196615:TLG196624 TVC196615:TVC196624 UEY196615:UEY196624 UOU196615:UOU196624 UYQ196615:UYQ196624 VIM196615:VIM196624 VSI196615:VSI196624 WCE196615:WCE196624 WMA196615:WMA196624 WVW196615:WVW196624 JK262151:JK262160 TG262151:TG262160 ADC262151:ADC262160 AMY262151:AMY262160 AWU262151:AWU262160 BGQ262151:BGQ262160 BQM262151:BQM262160 CAI262151:CAI262160 CKE262151:CKE262160 CUA262151:CUA262160 DDW262151:DDW262160 DNS262151:DNS262160 DXO262151:DXO262160 EHK262151:EHK262160 ERG262151:ERG262160 FBC262151:FBC262160 FKY262151:FKY262160 FUU262151:FUU262160 GEQ262151:GEQ262160 GOM262151:GOM262160 GYI262151:GYI262160 HIE262151:HIE262160 HSA262151:HSA262160 IBW262151:IBW262160 ILS262151:ILS262160 IVO262151:IVO262160 JFK262151:JFK262160 JPG262151:JPG262160 JZC262151:JZC262160 KIY262151:KIY262160 KSU262151:KSU262160 LCQ262151:LCQ262160 LMM262151:LMM262160 LWI262151:LWI262160 MGE262151:MGE262160 MQA262151:MQA262160 MZW262151:MZW262160 NJS262151:NJS262160 NTO262151:NTO262160 ODK262151:ODK262160 ONG262151:ONG262160 OXC262151:OXC262160 PGY262151:PGY262160 PQU262151:PQU262160 QAQ262151:QAQ262160 QKM262151:QKM262160 QUI262151:QUI262160 REE262151:REE262160 ROA262151:ROA262160 RXW262151:RXW262160 SHS262151:SHS262160 SRO262151:SRO262160 TBK262151:TBK262160 TLG262151:TLG262160 TVC262151:TVC262160 UEY262151:UEY262160 UOU262151:UOU262160 UYQ262151:UYQ262160 VIM262151:VIM262160 VSI262151:VSI262160 WCE262151:WCE262160 WMA262151:WMA262160 WVW262151:WVW262160 JK327687:JK327696 TG327687:TG327696 ADC327687:ADC327696 AMY327687:AMY327696 AWU327687:AWU327696 BGQ327687:BGQ327696 BQM327687:BQM327696 CAI327687:CAI327696 CKE327687:CKE327696 CUA327687:CUA327696 DDW327687:DDW327696 DNS327687:DNS327696 DXO327687:DXO327696 EHK327687:EHK327696 ERG327687:ERG327696 FBC327687:FBC327696 FKY327687:FKY327696 FUU327687:FUU327696 GEQ327687:GEQ327696 GOM327687:GOM327696 GYI327687:GYI327696 HIE327687:HIE327696 HSA327687:HSA327696 IBW327687:IBW327696 ILS327687:ILS327696 IVO327687:IVO327696 JFK327687:JFK327696 JPG327687:JPG327696 JZC327687:JZC327696 KIY327687:KIY327696 KSU327687:KSU327696 LCQ327687:LCQ327696 LMM327687:LMM327696 LWI327687:LWI327696 MGE327687:MGE327696 MQA327687:MQA327696 MZW327687:MZW327696 NJS327687:NJS327696 NTO327687:NTO327696 ODK327687:ODK327696 ONG327687:ONG327696 OXC327687:OXC327696 PGY327687:PGY327696 PQU327687:PQU327696 QAQ327687:QAQ327696 QKM327687:QKM327696 QUI327687:QUI327696 REE327687:REE327696 ROA327687:ROA327696 RXW327687:RXW327696 SHS327687:SHS327696 SRO327687:SRO327696 TBK327687:TBK327696 TLG327687:TLG327696 TVC327687:TVC327696 UEY327687:UEY327696 UOU327687:UOU327696 UYQ327687:UYQ327696 VIM327687:VIM327696 VSI327687:VSI327696 WCE327687:WCE327696 WMA327687:WMA327696 WVW327687:WVW327696 JK393223:JK393232 TG393223:TG393232 ADC393223:ADC393232 AMY393223:AMY393232 AWU393223:AWU393232 BGQ393223:BGQ393232 BQM393223:BQM393232 CAI393223:CAI393232 CKE393223:CKE393232 CUA393223:CUA393232 DDW393223:DDW393232 DNS393223:DNS393232 DXO393223:DXO393232 EHK393223:EHK393232 ERG393223:ERG393232 FBC393223:FBC393232 FKY393223:FKY393232 FUU393223:FUU393232 GEQ393223:GEQ393232 GOM393223:GOM393232 GYI393223:GYI393232 HIE393223:HIE393232 HSA393223:HSA393232 IBW393223:IBW393232 ILS393223:ILS393232 IVO393223:IVO393232 JFK393223:JFK393232 JPG393223:JPG393232 JZC393223:JZC393232 KIY393223:KIY393232 KSU393223:KSU393232 LCQ393223:LCQ393232 LMM393223:LMM393232 LWI393223:LWI393232 MGE393223:MGE393232 MQA393223:MQA393232 MZW393223:MZW393232 NJS393223:NJS393232 NTO393223:NTO393232 ODK393223:ODK393232 ONG393223:ONG393232 OXC393223:OXC393232 PGY393223:PGY393232 PQU393223:PQU393232 QAQ393223:QAQ393232 QKM393223:QKM393232 QUI393223:QUI393232 REE393223:REE393232 ROA393223:ROA393232 RXW393223:RXW393232 SHS393223:SHS393232 SRO393223:SRO393232 TBK393223:TBK393232 TLG393223:TLG393232 TVC393223:TVC393232 UEY393223:UEY393232 UOU393223:UOU393232 UYQ393223:UYQ393232 VIM393223:VIM393232 VSI393223:VSI393232 WCE393223:WCE393232 WMA393223:WMA393232 WVW393223:WVW393232 JK458759:JK458768 TG458759:TG458768 ADC458759:ADC458768 AMY458759:AMY458768 AWU458759:AWU458768 BGQ458759:BGQ458768 BQM458759:BQM458768 CAI458759:CAI458768 CKE458759:CKE458768 CUA458759:CUA458768 DDW458759:DDW458768 DNS458759:DNS458768 DXO458759:DXO458768 EHK458759:EHK458768 ERG458759:ERG458768 FBC458759:FBC458768 FKY458759:FKY458768 FUU458759:FUU458768 GEQ458759:GEQ458768 GOM458759:GOM458768 GYI458759:GYI458768 HIE458759:HIE458768 HSA458759:HSA458768 IBW458759:IBW458768 ILS458759:ILS458768 IVO458759:IVO458768 JFK458759:JFK458768 JPG458759:JPG458768 JZC458759:JZC458768 KIY458759:KIY458768 KSU458759:KSU458768 LCQ458759:LCQ458768 LMM458759:LMM458768 LWI458759:LWI458768 MGE458759:MGE458768 MQA458759:MQA458768 MZW458759:MZW458768 NJS458759:NJS458768 NTO458759:NTO458768 ODK458759:ODK458768 ONG458759:ONG458768 OXC458759:OXC458768 PGY458759:PGY458768 PQU458759:PQU458768 QAQ458759:QAQ458768 QKM458759:QKM458768 QUI458759:QUI458768 REE458759:REE458768 ROA458759:ROA458768 RXW458759:RXW458768 SHS458759:SHS458768 SRO458759:SRO458768 TBK458759:TBK458768 TLG458759:TLG458768 TVC458759:TVC458768 UEY458759:UEY458768 UOU458759:UOU458768 UYQ458759:UYQ458768 VIM458759:VIM458768 VSI458759:VSI458768 WCE458759:WCE458768 WMA458759:WMA458768 WVW458759:WVW458768 JK524295:JK524304 TG524295:TG524304 ADC524295:ADC524304 AMY524295:AMY524304 AWU524295:AWU524304 BGQ524295:BGQ524304 BQM524295:BQM524304 CAI524295:CAI524304 CKE524295:CKE524304 CUA524295:CUA524304 DDW524295:DDW524304 DNS524295:DNS524304 DXO524295:DXO524304 EHK524295:EHK524304 ERG524295:ERG524304 FBC524295:FBC524304 FKY524295:FKY524304 FUU524295:FUU524304 GEQ524295:GEQ524304 GOM524295:GOM524304 GYI524295:GYI524304 HIE524295:HIE524304 HSA524295:HSA524304 IBW524295:IBW524304 ILS524295:ILS524304 IVO524295:IVO524304 JFK524295:JFK524304 JPG524295:JPG524304 JZC524295:JZC524304 KIY524295:KIY524304 KSU524295:KSU524304 LCQ524295:LCQ524304 LMM524295:LMM524304 LWI524295:LWI524304 MGE524295:MGE524304 MQA524295:MQA524304 MZW524295:MZW524304 NJS524295:NJS524304 NTO524295:NTO524304 ODK524295:ODK524304 ONG524295:ONG524304 OXC524295:OXC524304 PGY524295:PGY524304 PQU524295:PQU524304 QAQ524295:QAQ524304 QKM524295:QKM524304 QUI524295:QUI524304 REE524295:REE524304 ROA524295:ROA524304 RXW524295:RXW524304 SHS524295:SHS524304 SRO524295:SRO524304 TBK524295:TBK524304 TLG524295:TLG524304 TVC524295:TVC524304 UEY524295:UEY524304 UOU524295:UOU524304 UYQ524295:UYQ524304 VIM524295:VIM524304 VSI524295:VSI524304 WCE524295:WCE524304 WMA524295:WMA524304 WVW524295:WVW524304 JK589831:JK589840 TG589831:TG589840 ADC589831:ADC589840 AMY589831:AMY589840 AWU589831:AWU589840 BGQ589831:BGQ589840 BQM589831:BQM589840 CAI589831:CAI589840 CKE589831:CKE589840 CUA589831:CUA589840 DDW589831:DDW589840 DNS589831:DNS589840 DXO589831:DXO589840 EHK589831:EHK589840 ERG589831:ERG589840 FBC589831:FBC589840 FKY589831:FKY589840 FUU589831:FUU589840 GEQ589831:GEQ589840 GOM589831:GOM589840 GYI589831:GYI589840 HIE589831:HIE589840 HSA589831:HSA589840 IBW589831:IBW589840 ILS589831:ILS589840 IVO589831:IVO589840 JFK589831:JFK589840 JPG589831:JPG589840 JZC589831:JZC589840 KIY589831:KIY589840 KSU589831:KSU589840 LCQ589831:LCQ589840 LMM589831:LMM589840 LWI589831:LWI589840 MGE589831:MGE589840 MQA589831:MQA589840 MZW589831:MZW589840 NJS589831:NJS589840 NTO589831:NTO589840 ODK589831:ODK589840 ONG589831:ONG589840 OXC589831:OXC589840 PGY589831:PGY589840 PQU589831:PQU589840 QAQ589831:QAQ589840 QKM589831:QKM589840 QUI589831:QUI589840 REE589831:REE589840 ROA589831:ROA589840 RXW589831:RXW589840 SHS589831:SHS589840 SRO589831:SRO589840 TBK589831:TBK589840 TLG589831:TLG589840 TVC589831:TVC589840 UEY589831:UEY589840 UOU589831:UOU589840 UYQ589831:UYQ589840 VIM589831:VIM589840 VSI589831:VSI589840 WCE589831:WCE589840 WMA589831:WMA589840 WVW589831:WVW589840 JK655367:JK655376 TG655367:TG655376 ADC655367:ADC655376 AMY655367:AMY655376 AWU655367:AWU655376 BGQ655367:BGQ655376 BQM655367:BQM655376 CAI655367:CAI655376 CKE655367:CKE655376 CUA655367:CUA655376 DDW655367:DDW655376 DNS655367:DNS655376 DXO655367:DXO655376 EHK655367:EHK655376 ERG655367:ERG655376 FBC655367:FBC655376 FKY655367:FKY655376 FUU655367:FUU655376 GEQ655367:GEQ655376 GOM655367:GOM655376 GYI655367:GYI655376 HIE655367:HIE655376 HSA655367:HSA655376 IBW655367:IBW655376 ILS655367:ILS655376 IVO655367:IVO655376 JFK655367:JFK655376 JPG655367:JPG655376 JZC655367:JZC655376 KIY655367:KIY655376 KSU655367:KSU655376 LCQ655367:LCQ655376 LMM655367:LMM655376 LWI655367:LWI655376 MGE655367:MGE655376 MQA655367:MQA655376 MZW655367:MZW655376 NJS655367:NJS655376 NTO655367:NTO655376 ODK655367:ODK655376 ONG655367:ONG655376 OXC655367:OXC655376 PGY655367:PGY655376 PQU655367:PQU655376 QAQ655367:QAQ655376 QKM655367:QKM655376 QUI655367:QUI655376 REE655367:REE655376 ROA655367:ROA655376 RXW655367:RXW655376 SHS655367:SHS655376 SRO655367:SRO655376 TBK655367:TBK655376 TLG655367:TLG655376 TVC655367:TVC655376 UEY655367:UEY655376 UOU655367:UOU655376 UYQ655367:UYQ655376 VIM655367:VIM655376 VSI655367:VSI655376 WCE655367:WCE655376 WMA655367:WMA655376 WVW655367:WVW655376 JK720903:JK720912 TG720903:TG720912 ADC720903:ADC720912 AMY720903:AMY720912 AWU720903:AWU720912 BGQ720903:BGQ720912 BQM720903:BQM720912 CAI720903:CAI720912 CKE720903:CKE720912 CUA720903:CUA720912 DDW720903:DDW720912 DNS720903:DNS720912 DXO720903:DXO720912 EHK720903:EHK720912 ERG720903:ERG720912 FBC720903:FBC720912 FKY720903:FKY720912 FUU720903:FUU720912 GEQ720903:GEQ720912 GOM720903:GOM720912 GYI720903:GYI720912 HIE720903:HIE720912 HSA720903:HSA720912 IBW720903:IBW720912 ILS720903:ILS720912 IVO720903:IVO720912 JFK720903:JFK720912 JPG720903:JPG720912 JZC720903:JZC720912 KIY720903:KIY720912 KSU720903:KSU720912 LCQ720903:LCQ720912 LMM720903:LMM720912 LWI720903:LWI720912 MGE720903:MGE720912 MQA720903:MQA720912 MZW720903:MZW720912 NJS720903:NJS720912 NTO720903:NTO720912 ODK720903:ODK720912 ONG720903:ONG720912 OXC720903:OXC720912 PGY720903:PGY720912 PQU720903:PQU720912 QAQ720903:QAQ720912 QKM720903:QKM720912 QUI720903:QUI720912 REE720903:REE720912 ROA720903:ROA720912 RXW720903:RXW720912 SHS720903:SHS720912 SRO720903:SRO720912 TBK720903:TBK720912 TLG720903:TLG720912 TVC720903:TVC720912 UEY720903:UEY720912 UOU720903:UOU720912 UYQ720903:UYQ720912 VIM720903:VIM720912 VSI720903:VSI720912 WCE720903:WCE720912 WMA720903:WMA720912 WVW720903:WVW720912 JK786439:JK786448 TG786439:TG786448 ADC786439:ADC786448 AMY786439:AMY786448 AWU786439:AWU786448 BGQ786439:BGQ786448 BQM786439:BQM786448 CAI786439:CAI786448 CKE786439:CKE786448 CUA786439:CUA786448 DDW786439:DDW786448 DNS786439:DNS786448 DXO786439:DXO786448 EHK786439:EHK786448 ERG786439:ERG786448 FBC786439:FBC786448 FKY786439:FKY786448 FUU786439:FUU786448 GEQ786439:GEQ786448 GOM786439:GOM786448 GYI786439:GYI786448 HIE786439:HIE786448 HSA786439:HSA786448 IBW786439:IBW786448 ILS786439:ILS786448 IVO786439:IVO786448 JFK786439:JFK786448 JPG786439:JPG786448 JZC786439:JZC786448 KIY786439:KIY786448 KSU786439:KSU786448 LCQ786439:LCQ786448 LMM786439:LMM786448 LWI786439:LWI786448 MGE786439:MGE786448 MQA786439:MQA786448 MZW786439:MZW786448 NJS786439:NJS786448 NTO786439:NTO786448 ODK786439:ODK786448 ONG786439:ONG786448 OXC786439:OXC786448 PGY786439:PGY786448 PQU786439:PQU786448 QAQ786439:QAQ786448 QKM786439:QKM786448 QUI786439:QUI786448 REE786439:REE786448 ROA786439:ROA786448 RXW786439:RXW786448 SHS786439:SHS786448 SRO786439:SRO786448 TBK786439:TBK786448 TLG786439:TLG786448 TVC786439:TVC786448 UEY786439:UEY786448 UOU786439:UOU786448 UYQ786439:UYQ786448 VIM786439:VIM786448 VSI786439:VSI786448 WCE786439:WCE786448 WMA786439:WMA786448 WVW786439:WVW786448 JK851975:JK851984 TG851975:TG851984 ADC851975:ADC851984 AMY851975:AMY851984 AWU851975:AWU851984 BGQ851975:BGQ851984 BQM851975:BQM851984 CAI851975:CAI851984 CKE851975:CKE851984 CUA851975:CUA851984 DDW851975:DDW851984 DNS851975:DNS851984 DXO851975:DXO851984 EHK851975:EHK851984 ERG851975:ERG851984 FBC851975:FBC851984 FKY851975:FKY851984 FUU851975:FUU851984 GEQ851975:GEQ851984 GOM851975:GOM851984 GYI851975:GYI851984 HIE851975:HIE851984 HSA851975:HSA851984 IBW851975:IBW851984 ILS851975:ILS851984 IVO851975:IVO851984 JFK851975:JFK851984 JPG851975:JPG851984 JZC851975:JZC851984 KIY851975:KIY851984 KSU851975:KSU851984 LCQ851975:LCQ851984 LMM851975:LMM851984 LWI851975:LWI851984 MGE851975:MGE851984 MQA851975:MQA851984 MZW851975:MZW851984 NJS851975:NJS851984 NTO851975:NTO851984 ODK851975:ODK851984 ONG851975:ONG851984 OXC851975:OXC851984 PGY851975:PGY851984 PQU851975:PQU851984 QAQ851975:QAQ851984 QKM851975:QKM851984 QUI851975:QUI851984 REE851975:REE851984 ROA851975:ROA851984 RXW851975:RXW851984 SHS851975:SHS851984 SRO851975:SRO851984 TBK851975:TBK851984 TLG851975:TLG851984 TVC851975:TVC851984 UEY851975:UEY851984 UOU851975:UOU851984 UYQ851975:UYQ851984 VIM851975:VIM851984 VSI851975:VSI851984 WCE851975:WCE851984 WMA851975:WMA851984 WVW851975:WVW851984 JK917511:JK917520 TG917511:TG917520 ADC917511:ADC917520 AMY917511:AMY917520 AWU917511:AWU917520 BGQ917511:BGQ917520 BQM917511:BQM917520 CAI917511:CAI917520 CKE917511:CKE917520 CUA917511:CUA917520 DDW917511:DDW917520 DNS917511:DNS917520 DXO917511:DXO917520 EHK917511:EHK917520 ERG917511:ERG917520 FBC917511:FBC917520 FKY917511:FKY917520 FUU917511:FUU917520 GEQ917511:GEQ917520 GOM917511:GOM917520 GYI917511:GYI917520 HIE917511:HIE917520 HSA917511:HSA917520 IBW917511:IBW917520 ILS917511:ILS917520 IVO917511:IVO917520 JFK917511:JFK917520 JPG917511:JPG917520 JZC917511:JZC917520 KIY917511:KIY917520 KSU917511:KSU917520 LCQ917511:LCQ917520 LMM917511:LMM917520 LWI917511:LWI917520 MGE917511:MGE917520 MQA917511:MQA917520 MZW917511:MZW917520 NJS917511:NJS917520 NTO917511:NTO917520 ODK917511:ODK917520 ONG917511:ONG917520 OXC917511:OXC917520 PGY917511:PGY917520 PQU917511:PQU917520 QAQ917511:QAQ917520 QKM917511:QKM917520 QUI917511:QUI917520 REE917511:REE917520 ROA917511:ROA917520 RXW917511:RXW917520 SHS917511:SHS917520 SRO917511:SRO917520 TBK917511:TBK917520 TLG917511:TLG917520 TVC917511:TVC917520 UEY917511:UEY917520 UOU917511:UOU917520 UYQ917511:UYQ917520 VIM917511:VIM917520 VSI917511:VSI917520 WCE917511:WCE917520 WMA917511:WMA917520 WVW917511:WVW917520 JK983047:JK983056 TG983047:TG983056 ADC983047:ADC983056 AMY983047:AMY983056 AWU983047:AWU983056 BGQ983047:BGQ983056 BQM983047:BQM983056 CAI983047:CAI983056 CKE983047:CKE983056 CUA983047:CUA983056 DDW983047:DDW983056 DNS983047:DNS983056 DXO983047:DXO983056 EHK983047:EHK983056 ERG983047:ERG983056 FBC983047:FBC983056 FKY983047:FKY983056 FUU983047:FUU983056 GEQ983047:GEQ983056 GOM983047:GOM983056 GYI983047:GYI983056 HIE983047:HIE983056 HSA983047:HSA983056 IBW983047:IBW983056 ILS983047:ILS983056 IVO983047:IVO983056 JFK983047:JFK983056 JPG983047:JPG983056 JZC983047:JZC983056 KIY983047:KIY983056 KSU983047:KSU983056 LCQ983047:LCQ983056 LMM983047:LMM983056 LWI983047:LWI983056 MGE983047:MGE983056 MQA983047:MQA983056 MZW983047:MZW983056 NJS983047:NJS983056 NTO983047:NTO983056 ODK983047:ODK983056 ONG983047:ONG983056 OXC983047:OXC983056 PGY983047:PGY983056 PQU983047:PQU983056 QAQ983047:QAQ983056 QKM983047:QKM983056 QUI983047:QUI983056 REE983047:REE983056 ROA983047:ROA983056 RXW983047:RXW983056 SHS983047:SHS983056 SRO983047:SRO983056 TBK983047:TBK983056 TLG983047:TLG983056 TVC983047:TVC983056 UEY983047:UEY983056 UOU983047:UOU983056 UYQ983047:UYQ983056 VIM983047:VIM983056 VSI983047:VSI983056 WCE983047:WCE983056 WMA983047:WMA983056 O16:O25" xr:uid="{00000000-0002-0000-2800-000002000000}">
      <formula1>0</formula1>
      <formula2>N16-P16-Q16</formula2>
    </dataValidation>
    <dataValidation type="whole" allowBlank="1" showInputMessage="1" showErrorMessage="1" sqref="WWB983047:WWB983056 JP16:JP26 TL16:TL26 ADH16:ADH26 AND16:AND26 AWZ16:AWZ26 BGV16:BGV26 BQR16:BQR26 CAN16:CAN26 CKJ16:CKJ26 CUF16:CUF26 DEB16:DEB26 DNX16:DNX26 DXT16:DXT26 EHP16:EHP26 ERL16:ERL26 FBH16:FBH26 FLD16:FLD26 FUZ16:FUZ26 GEV16:GEV26 GOR16:GOR26 GYN16:GYN26 HIJ16:HIJ26 HSF16:HSF26 ICB16:ICB26 ILX16:ILX26 IVT16:IVT26 JFP16:JFP26 JPL16:JPL26 JZH16:JZH26 KJD16:KJD26 KSZ16:KSZ26 LCV16:LCV26 LMR16:LMR26 LWN16:LWN26 MGJ16:MGJ26 MQF16:MQF26 NAB16:NAB26 NJX16:NJX26 NTT16:NTT26 ODP16:ODP26 ONL16:ONL26 OXH16:OXH26 PHD16:PHD26 PQZ16:PQZ26 QAV16:QAV26 QKR16:QKR26 QUN16:QUN26 REJ16:REJ26 ROF16:ROF26 RYB16:RYB26 SHX16:SHX26 SRT16:SRT26 TBP16:TBP26 TLL16:TLL26 TVH16:TVH26 UFD16:UFD26 UOZ16:UOZ26 UYV16:UYV26 VIR16:VIR26 VSN16:VSN26 WCJ16:WCJ26 WMF16:WMF26 WWB16:WWB26 T65546:T65555 JP65543:JP65552 TL65543:TL65552 ADH65543:ADH65552 AND65543:AND65552 AWZ65543:AWZ65552 BGV65543:BGV65552 BQR65543:BQR65552 CAN65543:CAN65552 CKJ65543:CKJ65552 CUF65543:CUF65552 DEB65543:DEB65552 DNX65543:DNX65552 DXT65543:DXT65552 EHP65543:EHP65552 ERL65543:ERL65552 FBH65543:FBH65552 FLD65543:FLD65552 FUZ65543:FUZ65552 GEV65543:GEV65552 GOR65543:GOR65552 GYN65543:GYN65552 HIJ65543:HIJ65552 HSF65543:HSF65552 ICB65543:ICB65552 ILX65543:ILX65552 IVT65543:IVT65552 JFP65543:JFP65552 JPL65543:JPL65552 JZH65543:JZH65552 KJD65543:KJD65552 KSZ65543:KSZ65552 LCV65543:LCV65552 LMR65543:LMR65552 LWN65543:LWN65552 MGJ65543:MGJ65552 MQF65543:MQF65552 NAB65543:NAB65552 NJX65543:NJX65552 NTT65543:NTT65552 ODP65543:ODP65552 ONL65543:ONL65552 OXH65543:OXH65552 PHD65543:PHD65552 PQZ65543:PQZ65552 QAV65543:QAV65552 QKR65543:QKR65552 QUN65543:QUN65552 REJ65543:REJ65552 ROF65543:ROF65552 RYB65543:RYB65552 SHX65543:SHX65552 SRT65543:SRT65552 TBP65543:TBP65552 TLL65543:TLL65552 TVH65543:TVH65552 UFD65543:UFD65552 UOZ65543:UOZ65552 UYV65543:UYV65552 VIR65543:VIR65552 VSN65543:VSN65552 WCJ65543:WCJ65552 WMF65543:WMF65552 WWB65543:WWB65552 T131082:T131091 JP131079:JP131088 TL131079:TL131088 ADH131079:ADH131088 AND131079:AND131088 AWZ131079:AWZ131088 BGV131079:BGV131088 BQR131079:BQR131088 CAN131079:CAN131088 CKJ131079:CKJ131088 CUF131079:CUF131088 DEB131079:DEB131088 DNX131079:DNX131088 DXT131079:DXT131088 EHP131079:EHP131088 ERL131079:ERL131088 FBH131079:FBH131088 FLD131079:FLD131088 FUZ131079:FUZ131088 GEV131079:GEV131088 GOR131079:GOR131088 GYN131079:GYN131088 HIJ131079:HIJ131088 HSF131079:HSF131088 ICB131079:ICB131088 ILX131079:ILX131088 IVT131079:IVT131088 JFP131079:JFP131088 JPL131079:JPL131088 JZH131079:JZH131088 KJD131079:KJD131088 KSZ131079:KSZ131088 LCV131079:LCV131088 LMR131079:LMR131088 LWN131079:LWN131088 MGJ131079:MGJ131088 MQF131079:MQF131088 NAB131079:NAB131088 NJX131079:NJX131088 NTT131079:NTT131088 ODP131079:ODP131088 ONL131079:ONL131088 OXH131079:OXH131088 PHD131079:PHD131088 PQZ131079:PQZ131088 QAV131079:QAV131088 QKR131079:QKR131088 QUN131079:QUN131088 REJ131079:REJ131088 ROF131079:ROF131088 RYB131079:RYB131088 SHX131079:SHX131088 SRT131079:SRT131088 TBP131079:TBP131088 TLL131079:TLL131088 TVH131079:TVH131088 UFD131079:UFD131088 UOZ131079:UOZ131088 UYV131079:UYV131088 VIR131079:VIR131088 VSN131079:VSN131088 WCJ131079:WCJ131088 WMF131079:WMF131088 WWB131079:WWB131088 T196618:T196627 JP196615:JP196624 TL196615:TL196624 ADH196615:ADH196624 AND196615:AND196624 AWZ196615:AWZ196624 BGV196615:BGV196624 BQR196615:BQR196624 CAN196615:CAN196624 CKJ196615:CKJ196624 CUF196615:CUF196624 DEB196615:DEB196624 DNX196615:DNX196624 DXT196615:DXT196624 EHP196615:EHP196624 ERL196615:ERL196624 FBH196615:FBH196624 FLD196615:FLD196624 FUZ196615:FUZ196624 GEV196615:GEV196624 GOR196615:GOR196624 GYN196615:GYN196624 HIJ196615:HIJ196624 HSF196615:HSF196624 ICB196615:ICB196624 ILX196615:ILX196624 IVT196615:IVT196624 JFP196615:JFP196624 JPL196615:JPL196624 JZH196615:JZH196624 KJD196615:KJD196624 KSZ196615:KSZ196624 LCV196615:LCV196624 LMR196615:LMR196624 LWN196615:LWN196624 MGJ196615:MGJ196624 MQF196615:MQF196624 NAB196615:NAB196624 NJX196615:NJX196624 NTT196615:NTT196624 ODP196615:ODP196624 ONL196615:ONL196624 OXH196615:OXH196624 PHD196615:PHD196624 PQZ196615:PQZ196624 QAV196615:QAV196624 QKR196615:QKR196624 QUN196615:QUN196624 REJ196615:REJ196624 ROF196615:ROF196624 RYB196615:RYB196624 SHX196615:SHX196624 SRT196615:SRT196624 TBP196615:TBP196624 TLL196615:TLL196624 TVH196615:TVH196624 UFD196615:UFD196624 UOZ196615:UOZ196624 UYV196615:UYV196624 VIR196615:VIR196624 VSN196615:VSN196624 WCJ196615:WCJ196624 WMF196615:WMF196624 WWB196615:WWB196624 T262154:T262163 JP262151:JP262160 TL262151:TL262160 ADH262151:ADH262160 AND262151:AND262160 AWZ262151:AWZ262160 BGV262151:BGV262160 BQR262151:BQR262160 CAN262151:CAN262160 CKJ262151:CKJ262160 CUF262151:CUF262160 DEB262151:DEB262160 DNX262151:DNX262160 DXT262151:DXT262160 EHP262151:EHP262160 ERL262151:ERL262160 FBH262151:FBH262160 FLD262151:FLD262160 FUZ262151:FUZ262160 GEV262151:GEV262160 GOR262151:GOR262160 GYN262151:GYN262160 HIJ262151:HIJ262160 HSF262151:HSF262160 ICB262151:ICB262160 ILX262151:ILX262160 IVT262151:IVT262160 JFP262151:JFP262160 JPL262151:JPL262160 JZH262151:JZH262160 KJD262151:KJD262160 KSZ262151:KSZ262160 LCV262151:LCV262160 LMR262151:LMR262160 LWN262151:LWN262160 MGJ262151:MGJ262160 MQF262151:MQF262160 NAB262151:NAB262160 NJX262151:NJX262160 NTT262151:NTT262160 ODP262151:ODP262160 ONL262151:ONL262160 OXH262151:OXH262160 PHD262151:PHD262160 PQZ262151:PQZ262160 QAV262151:QAV262160 QKR262151:QKR262160 QUN262151:QUN262160 REJ262151:REJ262160 ROF262151:ROF262160 RYB262151:RYB262160 SHX262151:SHX262160 SRT262151:SRT262160 TBP262151:TBP262160 TLL262151:TLL262160 TVH262151:TVH262160 UFD262151:UFD262160 UOZ262151:UOZ262160 UYV262151:UYV262160 VIR262151:VIR262160 VSN262151:VSN262160 WCJ262151:WCJ262160 WMF262151:WMF262160 WWB262151:WWB262160 T327690:T327699 JP327687:JP327696 TL327687:TL327696 ADH327687:ADH327696 AND327687:AND327696 AWZ327687:AWZ327696 BGV327687:BGV327696 BQR327687:BQR327696 CAN327687:CAN327696 CKJ327687:CKJ327696 CUF327687:CUF327696 DEB327687:DEB327696 DNX327687:DNX327696 DXT327687:DXT327696 EHP327687:EHP327696 ERL327687:ERL327696 FBH327687:FBH327696 FLD327687:FLD327696 FUZ327687:FUZ327696 GEV327687:GEV327696 GOR327687:GOR327696 GYN327687:GYN327696 HIJ327687:HIJ327696 HSF327687:HSF327696 ICB327687:ICB327696 ILX327687:ILX327696 IVT327687:IVT327696 JFP327687:JFP327696 JPL327687:JPL327696 JZH327687:JZH327696 KJD327687:KJD327696 KSZ327687:KSZ327696 LCV327687:LCV327696 LMR327687:LMR327696 LWN327687:LWN327696 MGJ327687:MGJ327696 MQF327687:MQF327696 NAB327687:NAB327696 NJX327687:NJX327696 NTT327687:NTT327696 ODP327687:ODP327696 ONL327687:ONL327696 OXH327687:OXH327696 PHD327687:PHD327696 PQZ327687:PQZ327696 QAV327687:QAV327696 QKR327687:QKR327696 QUN327687:QUN327696 REJ327687:REJ327696 ROF327687:ROF327696 RYB327687:RYB327696 SHX327687:SHX327696 SRT327687:SRT327696 TBP327687:TBP327696 TLL327687:TLL327696 TVH327687:TVH327696 UFD327687:UFD327696 UOZ327687:UOZ327696 UYV327687:UYV327696 VIR327687:VIR327696 VSN327687:VSN327696 WCJ327687:WCJ327696 WMF327687:WMF327696 WWB327687:WWB327696 T393226:T393235 JP393223:JP393232 TL393223:TL393232 ADH393223:ADH393232 AND393223:AND393232 AWZ393223:AWZ393232 BGV393223:BGV393232 BQR393223:BQR393232 CAN393223:CAN393232 CKJ393223:CKJ393232 CUF393223:CUF393232 DEB393223:DEB393232 DNX393223:DNX393232 DXT393223:DXT393232 EHP393223:EHP393232 ERL393223:ERL393232 FBH393223:FBH393232 FLD393223:FLD393232 FUZ393223:FUZ393232 GEV393223:GEV393232 GOR393223:GOR393232 GYN393223:GYN393232 HIJ393223:HIJ393232 HSF393223:HSF393232 ICB393223:ICB393232 ILX393223:ILX393232 IVT393223:IVT393232 JFP393223:JFP393232 JPL393223:JPL393232 JZH393223:JZH393232 KJD393223:KJD393232 KSZ393223:KSZ393232 LCV393223:LCV393232 LMR393223:LMR393232 LWN393223:LWN393232 MGJ393223:MGJ393232 MQF393223:MQF393232 NAB393223:NAB393232 NJX393223:NJX393232 NTT393223:NTT393232 ODP393223:ODP393232 ONL393223:ONL393232 OXH393223:OXH393232 PHD393223:PHD393232 PQZ393223:PQZ393232 QAV393223:QAV393232 QKR393223:QKR393232 QUN393223:QUN393232 REJ393223:REJ393232 ROF393223:ROF393232 RYB393223:RYB393232 SHX393223:SHX393232 SRT393223:SRT393232 TBP393223:TBP393232 TLL393223:TLL393232 TVH393223:TVH393232 UFD393223:UFD393232 UOZ393223:UOZ393232 UYV393223:UYV393232 VIR393223:VIR393232 VSN393223:VSN393232 WCJ393223:WCJ393232 WMF393223:WMF393232 WWB393223:WWB393232 T458762:T458771 JP458759:JP458768 TL458759:TL458768 ADH458759:ADH458768 AND458759:AND458768 AWZ458759:AWZ458768 BGV458759:BGV458768 BQR458759:BQR458768 CAN458759:CAN458768 CKJ458759:CKJ458768 CUF458759:CUF458768 DEB458759:DEB458768 DNX458759:DNX458768 DXT458759:DXT458768 EHP458759:EHP458768 ERL458759:ERL458768 FBH458759:FBH458768 FLD458759:FLD458768 FUZ458759:FUZ458768 GEV458759:GEV458768 GOR458759:GOR458768 GYN458759:GYN458768 HIJ458759:HIJ458768 HSF458759:HSF458768 ICB458759:ICB458768 ILX458759:ILX458768 IVT458759:IVT458768 JFP458759:JFP458768 JPL458759:JPL458768 JZH458759:JZH458768 KJD458759:KJD458768 KSZ458759:KSZ458768 LCV458759:LCV458768 LMR458759:LMR458768 LWN458759:LWN458768 MGJ458759:MGJ458768 MQF458759:MQF458768 NAB458759:NAB458768 NJX458759:NJX458768 NTT458759:NTT458768 ODP458759:ODP458768 ONL458759:ONL458768 OXH458759:OXH458768 PHD458759:PHD458768 PQZ458759:PQZ458768 QAV458759:QAV458768 QKR458759:QKR458768 QUN458759:QUN458768 REJ458759:REJ458768 ROF458759:ROF458768 RYB458759:RYB458768 SHX458759:SHX458768 SRT458759:SRT458768 TBP458759:TBP458768 TLL458759:TLL458768 TVH458759:TVH458768 UFD458759:UFD458768 UOZ458759:UOZ458768 UYV458759:UYV458768 VIR458759:VIR458768 VSN458759:VSN458768 WCJ458759:WCJ458768 WMF458759:WMF458768 WWB458759:WWB458768 T524298:T524307 JP524295:JP524304 TL524295:TL524304 ADH524295:ADH524304 AND524295:AND524304 AWZ524295:AWZ524304 BGV524295:BGV524304 BQR524295:BQR524304 CAN524295:CAN524304 CKJ524295:CKJ524304 CUF524295:CUF524304 DEB524295:DEB524304 DNX524295:DNX524304 DXT524295:DXT524304 EHP524295:EHP524304 ERL524295:ERL524304 FBH524295:FBH524304 FLD524295:FLD524304 FUZ524295:FUZ524304 GEV524295:GEV524304 GOR524295:GOR524304 GYN524295:GYN524304 HIJ524295:HIJ524304 HSF524295:HSF524304 ICB524295:ICB524304 ILX524295:ILX524304 IVT524295:IVT524304 JFP524295:JFP524304 JPL524295:JPL524304 JZH524295:JZH524304 KJD524295:KJD524304 KSZ524295:KSZ524304 LCV524295:LCV524304 LMR524295:LMR524304 LWN524295:LWN524304 MGJ524295:MGJ524304 MQF524295:MQF524304 NAB524295:NAB524304 NJX524295:NJX524304 NTT524295:NTT524304 ODP524295:ODP524304 ONL524295:ONL524304 OXH524295:OXH524304 PHD524295:PHD524304 PQZ524295:PQZ524304 QAV524295:QAV524304 QKR524295:QKR524304 QUN524295:QUN524304 REJ524295:REJ524304 ROF524295:ROF524304 RYB524295:RYB524304 SHX524295:SHX524304 SRT524295:SRT524304 TBP524295:TBP524304 TLL524295:TLL524304 TVH524295:TVH524304 UFD524295:UFD524304 UOZ524295:UOZ524304 UYV524295:UYV524304 VIR524295:VIR524304 VSN524295:VSN524304 WCJ524295:WCJ524304 WMF524295:WMF524304 WWB524295:WWB524304 T589834:T589843 JP589831:JP589840 TL589831:TL589840 ADH589831:ADH589840 AND589831:AND589840 AWZ589831:AWZ589840 BGV589831:BGV589840 BQR589831:BQR589840 CAN589831:CAN589840 CKJ589831:CKJ589840 CUF589831:CUF589840 DEB589831:DEB589840 DNX589831:DNX589840 DXT589831:DXT589840 EHP589831:EHP589840 ERL589831:ERL589840 FBH589831:FBH589840 FLD589831:FLD589840 FUZ589831:FUZ589840 GEV589831:GEV589840 GOR589831:GOR589840 GYN589831:GYN589840 HIJ589831:HIJ589840 HSF589831:HSF589840 ICB589831:ICB589840 ILX589831:ILX589840 IVT589831:IVT589840 JFP589831:JFP589840 JPL589831:JPL589840 JZH589831:JZH589840 KJD589831:KJD589840 KSZ589831:KSZ589840 LCV589831:LCV589840 LMR589831:LMR589840 LWN589831:LWN589840 MGJ589831:MGJ589840 MQF589831:MQF589840 NAB589831:NAB589840 NJX589831:NJX589840 NTT589831:NTT589840 ODP589831:ODP589840 ONL589831:ONL589840 OXH589831:OXH589840 PHD589831:PHD589840 PQZ589831:PQZ589840 QAV589831:QAV589840 QKR589831:QKR589840 QUN589831:QUN589840 REJ589831:REJ589840 ROF589831:ROF589840 RYB589831:RYB589840 SHX589831:SHX589840 SRT589831:SRT589840 TBP589831:TBP589840 TLL589831:TLL589840 TVH589831:TVH589840 UFD589831:UFD589840 UOZ589831:UOZ589840 UYV589831:UYV589840 VIR589831:VIR589840 VSN589831:VSN589840 WCJ589831:WCJ589840 WMF589831:WMF589840 WWB589831:WWB589840 T655370:T655379 JP655367:JP655376 TL655367:TL655376 ADH655367:ADH655376 AND655367:AND655376 AWZ655367:AWZ655376 BGV655367:BGV655376 BQR655367:BQR655376 CAN655367:CAN655376 CKJ655367:CKJ655376 CUF655367:CUF655376 DEB655367:DEB655376 DNX655367:DNX655376 DXT655367:DXT655376 EHP655367:EHP655376 ERL655367:ERL655376 FBH655367:FBH655376 FLD655367:FLD655376 FUZ655367:FUZ655376 GEV655367:GEV655376 GOR655367:GOR655376 GYN655367:GYN655376 HIJ655367:HIJ655376 HSF655367:HSF655376 ICB655367:ICB655376 ILX655367:ILX655376 IVT655367:IVT655376 JFP655367:JFP655376 JPL655367:JPL655376 JZH655367:JZH655376 KJD655367:KJD655376 KSZ655367:KSZ655376 LCV655367:LCV655376 LMR655367:LMR655376 LWN655367:LWN655376 MGJ655367:MGJ655376 MQF655367:MQF655376 NAB655367:NAB655376 NJX655367:NJX655376 NTT655367:NTT655376 ODP655367:ODP655376 ONL655367:ONL655376 OXH655367:OXH655376 PHD655367:PHD655376 PQZ655367:PQZ655376 QAV655367:QAV655376 QKR655367:QKR655376 QUN655367:QUN655376 REJ655367:REJ655376 ROF655367:ROF655376 RYB655367:RYB655376 SHX655367:SHX655376 SRT655367:SRT655376 TBP655367:TBP655376 TLL655367:TLL655376 TVH655367:TVH655376 UFD655367:UFD655376 UOZ655367:UOZ655376 UYV655367:UYV655376 VIR655367:VIR655376 VSN655367:VSN655376 WCJ655367:WCJ655376 WMF655367:WMF655376 WWB655367:WWB655376 T720906:T720915 JP720903:JP720912 TL720903:TL720912 ADH720903:ADH720912 AND720903:AND720912 AWZ720903:AWZ720912 BGV720903:BGV720912 BQR720903:BQR720912 CAN720903:CAN720912 CKJ720903:CKJ720912 CUF720903:CUF720912 DEB720903:DEB720912 DNX720903:DNX720912 DXT720903:DXT720912 EHP720903:EHP720912 ERL720903:ERL720912 FBH720903:FBH720912 FLD720903:FLD720912 FUZ720903:FUZ720912 GEV720903:GEV720912 GOR720903:GOR720912 GYN720903:GYN720912 HIJ720903:HIJ720912 HSF720903:HSF720912 ICB720903:ICB720912 ILX720903:ILX720912 IVT720903:IVT720912 JFP720903:JFP720912 JPL720903:JPL720912 JZH720903:JZH720912 KJD720903:KJD720912 KSZ720903:KSZ720912 LCV720903:LCV720912 LMR720903:LMR720912 LWN720903:LWN720912 MGJ720903:MGJ720912 MQF720903:MQF720912 NAB720903:NAB720912 NJX720903:NJX720912 NTT720903:NTT720912 ODP720903:ODP720912 ONL720903:ONL720912 OXH720903:OXH720912 PHD720903:PHD720912 PQZ720903:PQZ720912 QAV720903:QAV720912 QKR720903:QKR720912 QUN720903:QUN720912 REJ720903:REJ720912 ROF720903:ROF720912 RYB720903:RYB720912 SHX720903:SHX720912 SRT720903:SRT720912 TBP720903:TBP720912 TLL720903:TLL720912 TVH720903:TVH720912 UFD720903:UFD720912 UOZ720903:UOZ720912 UYV720903:UYV720912 VIR720903:VIR720912 VSN720903:VSN720912 WCJ720903:WCJ720912 WMF720903:WMF720912 WWB720903:WWB720912 T786442:T786451 JP786439:JP786448 TL786439:TL786448 ADH786439:ADH786448 AND786439:AND786448 AWZ786439:AWZ786448 BGV786439:BGV786448 BQR786439:BQR786448 CAN786439:CAN786448 CKJ786439:CKJ786448 CUF786439:CUF786448 DEB786439:DEB786448 DNX786439:DNX786448 DXT786439:DXT786448 EHP786439:EHP786448 ERL786439:ERL786448 FBH786439:FBH786448 FLD786439:FLD786448 FUZ786439:FUZ786448 GEV786439:GEV786448 GOR786439:GOR786448 GYN786439:GYN786448 HIJ786439:HIJ786448 HSF786439:HSF786448 ICB786439:ICB786448 ILX786439:ILX786448 IVT786439:IVT786448 JFP786439:JFP786448 JPL786439:JPL786448 JZH786439:JZH786448 KJD786439:KJD786448 KSZ786439:KSZ786448 LCV786439:LCV786448 LMR786439:LMR786448 LWN786439:LWN786448 MGJ786439:MGJ786448 MQF786439:MQF786448 NAB786439:NAB786448 NJX786439:NJX786448 NTT786439:NTT786448 ODP786439:ODP786448 ONL786439:ONL786448 OXH786439:OXH786448 PHD786439:PHD786448 PQZ786439:PQZ786448 QAV786439:QAV786448 QKR786439:QKR786448 QUN786439:QUN786448 REJ786439:REJ786448 ROF786439:ROF786448 RYB786439:RYB786448 SHX786439:SHX786448 SRT786439:SRT786448 TBP786439:TBP786448 TLL786439:TLL786448 TVH786439:TVH786448 UFD786439:UFD786448 UOZ786439:UOZ786448 UYV786439:UYV786448 VIR786439:VIR786448 VSN786439:VSN786448 WCJ786439:WCJ786448 WMF786439:WMF786448 WWB786439:WWB786448 T851978:T851987 JP851975:JP851984 TL851975:TL851984 ADH851975:ADH851984 AND851975:AND851984 AWZ851975:AWZ851984 BGV851975:BGV851984 BQR851975:BQR851984 CAN851975:CAN851984 CKJ851975:CKJ851984 CUF851975:CUF851984 DEB851975:DEB851984 DNX851975:DNX851984 DXT851975:DXT851984 EHP851975:EHP851984 ERL851975:ERL851984 FBH851975:FBH851984 FLD851975:FLD851984 FUZ851975:FUZ851984 GEV851975:GEV851984 GOR851975:GOR851984 GYN851975:GYN851984 HIJ851975:HIJ851984 HSF851975:HSF851984 ICB851975:ICB851984 ILX851975:ILX851984 IVT851975:IVT851984 JFP851975:JFP851984 JPL851975:JPL851984 JZH851975:JZH851984 KJD851975:KJD851984 KSZ851975:KSZ851984 LCV851975:LCV851984 LMR851975:LMR851984 LWN851975:LWN851984 MGJ851975:MGJ851984 MQF851975:MQF851984 NAB851975:NAB851984 NJX851975:NJX851984 NTT851975:NTT851984 ODP851975:ODP851984 ONL851975:ONL851984 OXH851975:OXH851984 PHD851975:PHD851984 PQZ851975:PQZ851984 QAV851975:QAV851984 QKR851975:QKR851984 QUN851975:QUN851984 REJ851975:REJ851984 ROF851975:ROF851984 RYB851975:RYB851984 SHX851975:SHX851984 SRT851975:SRT851984 TBP851975:TBP851984 TLL851975:TLL851984 TVH851975:TVH851984 UFD851975:UFD851984 UOZ851975:UOZ851984 UYV851975:UYV851984 VIR851975:VIR851984 VSN851975:VSN851984 WCJ851975:WCJ851984 WMF851975:WMF851984 WWB851975:WWB851984 T917514:T917523 JP917511:JP917520 TL917511:TL917520 ADH917511:ADH917520 AND917511:AND917520 AWZ917511:AWZ917520 BGV917511:BGV917520 BQR917511:BQR917520 CAN917511:CAN917520 CKJ917511:CKJ917520 CUF917511:CUF917520 DEB917511:DEB917520 DNX917511:DNX917520 DXT917511:DXT917520 EHP917511:EHP917520 ERL917511:ERL917520 FBH917511:FBH917520 FLD917511:FLD917520 FUZ917511:FUZ917520 GEV917511:GEV917520 GOR917511:GOR917520 GYN917511:GYN917520 HIJ917511:HIJ917520 HSF917511:HSF917520 ICB917511:ICB917520 ILX917511:ILX917520 IVT917511:IVT917520 JFP917511:JFP917520 JPL917511:JPL917520 JZH917511:JZH917520 KJD917511:KJD917520 KSZ917511:KSZ917520 LCV917511:LCV917520 LMR917511:LMR917520 LWN917511:LWN917520 MGJ917511:MGJ917520 MQF917511:MQF917520 NAB917511:NAB917520 NJX917511:NJX917520 NTT917511:NTT917520 ODP917511:ODP917520 ONL917511:ONL917520 OXH917511:OXH917520 PHD917511:PHD917520 PQZ917511:PQZ917520 QAV917511:QAV917520 QKR917511:QKR917520 QUN917511:QUN917520 REJ917511:REJ917520 ROF917511:ROF917520 RYB917511:RYB917520 SHX917511:SHX917520 SRT917511:SRT917520 TBP917511:TBP917520 TLL917511:TLL917520 TVH917511:TVH917520 UFD917511:UFD917520 UOZ917511:UOZ917520 UYV917511:UYV917520 VIR917511:VIR917520 VSN917511:VSN917520 WCJ917511:WCJ917520 WMF917511:WMF917520 WWB917511:WWB917520 T983050:T983059 JP983047:JP983056 TL983047:TL983056 ADH983047:ADH983056 AND983047:AND983056 AWZ983047:AWZ983056 BGV983047:BGV983056 BQR983047:BQR983056 CAN983047:CAN983056 CKJ983047:CKJ983056 CUF983047:CUF983056 DEB983047:DEB983056 DNX983047:DNX983056 DXT983047:DXT983056 EHP983047:EHP983056 ERL983047:ERL983056 FBH983047:FBH983056 FLD983047:FLD983056 FUZ983047:FUZ983056 GEV983047:GEV983056 GOR983047:GOR983056 GYN983047:GYN983056 HIJ983047:HIJ983056 HSF983047:HSF983056 ICB983047:ICB983056 ILX983047:ILX983056 IVT983047:IVT983056 JFP983047:JFP983056 JPL983047:JPL983056 JZH983047:JZH983056 KJD983047:KJD983056 KSZ983047:KSZ983056 LCV983047:LCV983056 LMR983047:LMR983056 LWN983047:LWN983056 MGJ983047:MGJ983056 MQF983047:MQF983056 NAB983047:NAB983056 NJX983047:NJX983056 NTT983047:NTT983056 ODP983047:ODP983056 ONL983047:ONL983056 OXH983047:OXH983056 PHD983047:PHD983056 PQZ983047:PQZ983056 QAV983047:QAV983056 QKR983047:QKR983056 QUN983047:QUN983056 REJ983047:REJ983056 ROF983047:ROF983056 RYB983047:RYB983056 SHX983047:SHX983056 SRT983047:SRT983056 TBP983047:TBP983056 TLL983047:TLL983056 TVH983047:TVH983056 UFD983047:UFD983056 UOZ983047:UOZ983056 UYV983047:UYV983056 VIR983047:VIR983056 VSN983047:VSN983056 WCJ983047:WCJ983056 WMF983047:WMF983056 T16:T25" xr:uid="{00000000-0002-0000-2800-000003000000}">
      <formula1>0</formula1>
      <formula2>50000</formula2>
    </dataValidation>
    <dataValidation type="whole" allowBlank="1" showInputMessage="1" showErrorMessage="1" errorTitle="Eingabefehler" error="Eingabe kann nicht größer sein als Ereignisse Spalte Z." sqref="AA983050:AD983059 JW16:JZ26 TS16:TV26 ADO16:ADR26 ANK16:ANN26 AXG16:AXJ26 BHC16:BHF26 BQY16:BRB26 CAU16:CAX26 CKQ16:CKT26 CUM16:CUP26 DEI16:DEL26 DOE16:DOH26 DYA16:DYD26 EHW16:EHZ26 ERS16:ERV26 FBO16:FBR26 FLK16:FLN26 FVG16:FVJ26 GFC16:GFF26 GOY16:GPB26 GYU16:GYX26 HIQ16:HIT26 HSM16:HSP26 ICI16:ICL26 IME16:IMH26 IWA16:IWD26 JFW16:JFZ26 JPS16:JPV26 JZO16:JZR26 KJK16:KJN26 KTG16:KTJ26 LDC16:LDF26 LMY16:LNB26 LWU16:LWX26 MGQ16:MGT26 MQM16:MQP26 NAI16:NAL26 NKE16:NKH26 NUA16:NUD26 ODW16:ODZ26 ONS16:ONV26 OXO16:OXR26 PHK16:PHN26 PRG16:PRJ26 QBC16:QBF26 QKY16:QLB26 QUU16:QUX26 REQ16:RET26 ROM16:ROP26 RYI16:RYL26 SIE16:SIH26 SSA16:SSD26 TBW16:TBZ26 TLS16:TLV26 TVO16:TVR26 UFK16:UFN26 UPG16:UPJ26 UZC16:UZF26 VIY16:VJB26 VSU16:VSX26 WCQ16:WCT26 WMM16:WMP26 WWI16:WWL26 AA65546:AD65555 AA131082:AD131091 AA196618:AD196627 AA262154:AD262163 AA327690:AD327699 AA393226:AD393235 AA458762:AD458771 AA524298:AD524307 AA589834:AD589843 AA655370:AD655379 AA720906:AD720915 AA786442:AD786451 AA851978:AD851987 AA917514:AD917523 AA16:AD25" xr:uid="{00000000-0002-0000-2800-000004000000}">
      <formula1>0</formula1>
      <formula2>$Z16</formula2>
    </dataValidation>
    <dataValidation type="whole" allowBlank="1" showInputMessage="1" showErrorMessage="1" errorTitle="Eingabefehler" error="Eingabe kann nicht größer sein als Ereignisse Spalte U." sqref="V983050:Y983059 JR16:JU26 TN16:TQ26 ADJ16:ADM26 ANF16:ANI26 AXB16:AXE26 BGX16:BHA26 BQT16:BQW26 CAP16:CAS26 CKL16:CKO26 CUH16:CUK26 DED16:DEG26 DNZ16:DOC26 DXV16:DXY26 EHR16:EHU26 ERN16:ERQ26 FBJ16:FBM26 FLF16:FLI26 FVB16:FVE26 GEX16:GFA26 GOT16:GOW26 GYP16:GYS26 HIL16:HIO26 HSH16:HSK26 ICD16:ICG26 ILZ16:IMC26 IVV16:IVY26 JFR16:JFU26 JPN16:JPQ26 JZJ16:JZM26 KJF16:KJI26 KTB16:KTE26 LCX16:LDA26 LMT16:LMW26 LWP16:LWS26 MGL16:MGO26 MQH16:MQK26 NAD16:NAG26 NJZ16:NKC26 NTV16:NTY26 ODR16:ODU26 ONN16:ONQ26 OXJ16:OXM26 PHF16:PHI26 PRB16:PRE26 QAX16:QBA26 QKT16:QKW26 QUP16:QUS26 REL16:REO26 ROH16:ROK26 RYD16:RYG26 SHZ16:SIC26 SRV16:SRY26 TBR16:TBU26 TLN16:TLQ26 TVJ16:TVM26 UFF16:UFI26 UPB16:UPE26 UYX16:UZA26 VIT16:VIW26 VSP16:VSS26 WCL16:WCO26 WMH16:WMK26 WWD16:WWG26 V65546:Y65555 V131082:Y131091 V196618:Y196627 V262154:Y262163 V327690:Y327699 V393226:Y393235 V458762:Y458771 V524298:Y524307 V589834:Y589843 V655370:Y655379 V720906:Y720915 V786442:Y786451 V851978:Y851987 V917514:Y917523 V16:Y25" xr:uid="{00000000-0002-0000-2800-000005000000}">
      <formula1>0</formula1>
      <formula2>$U16</formula2>
    </dataValidation>
    <dataValidation type="whole" showInputMessage="1" showErrorMessage="1" errorTitle="Eingabefehler" error="Anzahl Pat. im Follow-Up zu hoch._x000a__x000a_Wenn die Eingabe nicht erlaubt ist, bitte zu erst Wert löschen und dann wieder eingeben." sqref="WVX983047:WVX983056 JL16:JL26 TH16:TH26 ADD16:ADD26 AMZ16:AMZ26 AWV16:AWV26 BGR16:BGR26 BQN16:BQN26 CAJ16:CAJ26 CKF16:CKF26 CUB16:CUB26 DDX16:DDX26 DNT16:DNT26 DXP16:DXP26 EHL16:EHL26 ERH16:ERH26 FBD16:FBD26 FKZ16:FKZ26 FUV16:FUV26 GER16:GER26 GON16:GON26 GYJ16:GYJ26 HIF16:HIF26 HSB16:HSB26 IBX16:IBX26 ILT16:ILT26 IVP16:IVP26 JFL16:JFL26 JPH16:JPH26 JZD16:JZD26 KIZ16:KIZ26 KSV16:KSV26 LCR16:LCR26 LMN16:LMN26 LWJ16:LWJ26 MGF16:MGF26 MQB16:MQB26 MZX16:MZX26 NJT16:NJT26 NTP16:NTP26 ODL16:ODL26 ONH16:ONH26 OXD16:OXD26 PGZ16:PGZ26 PQV16:PQV26 QAR16:QAR26 QKN16:QKN26 QUJ16:QUJ26 REF16:REF26 ROB16:ROB26 RXX16:RXX26 SHT16:SHT26 SRP16:SRP26 TBL16:TBL26 TLH16:TLH26 TVD16:TVD26 UEZ16:UEZ26 UOV16:UOV26 UYR16:UYR26 VIN16:VIN26 VSJ16:VSJ26 WCF16:WCF26 WMB16:WMB26 WVX16:WVX26 JL65543:JL65552 TH65543:TH65552 ADD65543:ADD65552 AMZ65543:AMZ65552 AWV65543:AWV65552 BGR65543:BGR65552 BQN65543:BQN65552 CAJ65543:CAJ65552 CKF65543:CKF65552 CUB65543:CUB65552 DDX65543:DDX65552 DNT65543:DNT65552 DXP65543:DXP65552 EHL65543:EHL65552 ERH65543:ERH65552 FBD65543:FBD65552 FKZ65543:FKZ65552 FUV65543:FUV65552 GER65543:GER65552 GON65543:GON65552 GYJ65543:GYJ65552 HIF65543:HIF65552 HSB65543:HSB65552 IBX65543:IBX65552 ILT65543:ILT65552 IVP65543:IVP65552 JFL65543:JFL65552 JPH65543:JPH65552 JZD65543:JZD65552 KIZ65543:KIZ65552 KSV65543:KSV65552 LCR65543:LCR65552 LMN65543:LMN65552 LWJ65543:LWJ65552 MGF65543:MGF65552 MQB65543:MQB65552 MZX65543:MZX65552 NJT65543:NJT65552 NTP65543:NTP65552 ODL65543:ODL65552 ONH65543:ONH65552 OXD65543:OXD65552 PGZ65543:PGZ65552 PQV65543:PQV65552 QAR65543:QAR65552 QKN65543:QKN65552 QUJ65543:QUJ65552 REF65543:REF65552 ROB65543:ROB65552 RXX65543:RXX65552 SHT65543:SHT65552 SRP65543:SRP65552 TBL65543:TBL65552 TLH65543:TLH65552 TVD65543:TVD65552 UEZ65543:UEZ65552 UOV65543:UOV65552 UYR65543:UYR65552 VIN65543:VIN65552 VSJ65543:VSJ65552 WCF65543:WCF65552 WMB65543:WMB65552 WVX65543:WVX65552 JL131079:JL131088 TH131079:TH131088 ADD131079:ADD131088 AMZ131079:AMZ131088 AWV131079:AWV131088 BGR131079:BGR131088 BQN131079:BQN131088 CAJ131079:CAJ131088 CKF131079:CKF131088 CUB131079:CUB131088 DDX131079:DDX131088 DNT131079:DNT131088 DXP131079:DXP131088 EHL131079:EHL131088 ERH131079:ERH131088 FBD131079:FBD131088 FKZ131079:FKZ131088 FUV131079:FUV131088 GER131079:GER131088 GON131079:GON131088 GYJ131079:GYJ131088 HIF131079:HIF131088 HSB131079:HSB131088 IBX131079:IBX131088 ILT131079:ILT131088 IVP131079:IVP131088 JFL131079:JFL131088 JPH131079:JPH131088 JZD131079:JZD131088 KIZ131079:KIZ131088 KSV131079:KSV131088 LCR131079:LCR131088 LMN131079:LMN131088 LWJ131079:LWJ131088 MGF131079:MGF131088 MQB131079:MQB131088 MZX131079:MZX131088 NJT131079:NJT131088 NTP131079:NTP131088 ODL131079:ODL131088 ONH131079:ONH131088 OXD131079:OXD131088 PGZ131079:PGZ131088 PQV131079:PQV131088 QAR131079:QAR131088 QKN131079:QKN131088 QUJ131079:QUJ131088 REF131079:REF131088 ROB131079:ROB131088 RXX131079:RXX131088 SHT131079:SHT131088 SRP131079:SRP131088 TBL131079:TBL131088 TLH131079:TLH131088 TVD131079:TVD131088 UEZ131079:UEZ131088 UOV131079:UOV131088 UYR131079:UYR131088 VIN131079:VIN131088 VSJ131079:VSJ131088 WCF131079:WCF131088 WMB131079:WMB131088 WVX131079:WVX131088 JL196615:JL196624 TH196615:TH196624 ADD196615:ADD196624 AMZ196615:AMZ196624 AWV196615:AWV196624 BGR196615:BGR196624 BQN196615:BQN196624 CAJ196615:CAJ196624 CKF196615:CKF196624 CUB196615:CUB196624 DDX196615:DDX196624 DNT196615:DNT196624 DXP196615:DXP196624 EHL196615:EHL196624 ERH196615:ERH196624 FBD196615:FBD196624 FKZ196615:FKZ196624 FUV196615:FUV196624 GER196615:GER196624 GON196615:GON196624 GYJ196615:GYJ196624 HIF196615:HIF196624 HSB196615:HSB196624 IBX196615:IBX196624 ILT196615:ILT196624 IVP196615:IVP196624 JFL196615:JFL196624 JPH196615:JPH196624 JZD196615:JZD196624 KIZ196615:KIZ196624 KSV196615:KSV196624 LCR196615:LCR196624 LMN196615:LMN196624 LWJ196615:LWJ196624 MGF196615:MGF196624 MQB196615:MQB196624 MZX196615:MZX196624 NJT196615:NJT196624 NTP196615:NTP196624 ODL196615:ODL196624 ONH196615:ONH196624 OXD196615:OXD196624 PGZ196615:PGZ196624 PQV196615:PQV196624 QAR196615:QAR196624 QKN196615:QKN196624 QUJ196615:QUJ196624 REF196615:REF196624 ROB196615:ROB196624 RXX196615:RXX196624 SHT196615:SHT196624 SRP196615:SRP196624 TBL196615:TBL196624 TLH196615:TLH196624 TVD196615:TVD196624 UEZ196615:UEZ196624 UOV196615:UOV196624 UYR196615:UYR196624 VIN196615:VIN196624 VSJ196615:VSJ196624 WCF196615:WCF196624 WMB196615:WMB196624 WVX196615:WVX196624 JL262151:JL262160 TH262151:TH262160 ADD262151:ADD262160 AMZ262151:AMZ262160 AWV262151:AWV262160 BGR262151:BGR262160 BQN262151:BQN262160 CAJ262151:CAJ262160 CKF262151:CKF262160 CUB262151:CUB262160 DDX262151:DDX262160 DNT262151:DNT262160 DXP262151:DXP262160 EHL262151:EHL262160 ERH262151:ERH262160 FBD262151:FBD262160 FKZ262151:FKZ262160 FUV262151:FUV262160 GER262151:GER262160 GON262151:GON262160 GYJ262151:GYJ262160 HIF262151:HIF262160 HSB262151:HSB262160 IBX262151:IBX262160 ILT262151:ILT262160 IVP262151:IVP262160 JFL262151:JFL262160 JPH262151:JPH262160 JZD262151:JZD262160 KIZ262151:KIZ262160 KSV262151:KSV262160 LCR262151:LCR262160 LMN262151:LMN262160 LWJ262151:LWJ262160 MGF262151:MGF262160 MQB262151:MQB262160 MZX262151:MZX262160 NJT262151:NJT262160 NTP262151:NTP262160 ODL262151:ODL262160 ONH262151:ONH262160 OXD262151:OXD262160 PGZ262151:PGZ262160 PQV262151:PQV262160 QAR262151:QAR262160 QKN262151:QKN262160 QUJ262151:QUJ262160 REF262151:REF262160 ROB262151:ROB262160 RXX262151:RXX262160 SHT262151:SHT262160 SRP262151:SRP262160 TBL262151:TBL262160 TLH262151:TLH262160 TVD262151:TVD262160 UEZ262151:UEZ262160 UOV262151:UOV262160 UYR262151:UYR262160 VIN262151:VIN262160 VSJ262151:VSJ262160 WCF262151:WCF262160 WMB262151:WMB262160 WVX262151:WVX262160 JL327687:JL327696 TH327687:TH327696 ADD327687:ADD327696 AMZ327687:AMZ327696 AWV327687:AWV327696 BGR327687:BGR327696 BQN327687:BQN327696 CAJ327687:CAJ327696 CKF327687:CKF327696 CUB327687:CUB327696 DDX327687:DDX327696 DNT327687:DNT327696 DXP327687:DXP327696 EHL327687:EHL327696 ERH327687:ERH327696 FBD327687:FBD327696 FKZ327687:FKZ327696 FUV327687:FUV327696 GER327687:GER327696 GON327687:GON327696 GYJ327687:GYJ327696 HIF327687:HIF327696 HSB327687:HSB327696 IBX327687:IBX327696 ILT327687:ILT327696 IVP327687:IVP327696 JFL327687:JFL327696 JPH327687:JPH327696 JZD327687:JZD327696 KIZ327687:KIZ327696 KSV327687:KSV327696 LCR327687:LCR327696 LMN327687:LMN327696 LWJ327687:LWJ327696 MGF327687:MGF327696 MQB327687:MQB327696 MZX327687:MZX327696 NJT327687:NJT327696 NTP327687:NTP327696 ODL327687:ODL327696 ONH327687:ONH327696 OXD327687:OXD327696 PGZ327687:PGZ327696 PQV327687:PQV327696 QAR327687:QAR327696 QKN327687:QKN327696 QUJ327687:QUJ327696 REF327687:REF327696 ROB327687:ROB327696 RXX327687:RXX327696 SHT327687:SHT327696 SRP327687:SRP327696 TBL327687:TBL327696 TLH327687:TLH327696 TVD327687:TVD327696 UEZ327687:UEZ327696 UOV327687:UOV327696 UYR327687:UYR327696 VIN327687:VIN327696 VSJ327687:VSJ327696 WCF327687:WCF327696 WMB327687:WMB327696 WVX327687:WVX327696 JL393223:JL393232 TH393223:TH393232 ADD393223:ADD393232 AMZ393223:AMZ393232 AWV393223:AWV393232 BGR393223:BGR393232 BQN393223:BQN393232 CAJ393223:CAJ393232 CKF393223:CKF393232 CUB393223:CUB393232 DDX393223:DDX393232 DNT393223:DNT393232 DXP393223:DXP393232 EHL393223:EHL393232 ERH393223:ERH393232 FBD393223:FBD393232 FKZ393223:FKZ393232 FUV393223:FUV393232 GER393223:GER393232 GON393223:GON393232 GYJ393223:GYJ393232 HIF393223:HIF393232 HSB393223:HSB393232 IBX393223:IBX393232 ILT393223:ILT393232 IVP393223:IVP393232 JFL393223:JFL393232 JPH393223:JPH393232 JZD393223:JZD393232 KIZ393223:KIZ393232 KSV393223:KSV393232 LCR393223:LCR393232 LMN393223:LMN393232 LWJ393223:LWJ393232 MGF393223:MGF393232 MQB393223:MQB393232 MZX393223:MZX393232 NJT393223:NJT393232 NTP393223:NTP393232 ODL393223:ODL393232 ONH393223:ONH393232 OXD393223:OXD393232 PGZ393223:PGZ393232 PQV393223:PQV393232 QAR393223:QAR393232 QKN393223:QKN393232 QUJ393223:QUJ393232 REF393223:REF393232 ROB393223:ROB393232 RXX393223:RXX393232 SHT393223:SHT393232 SRP393223:SRP393232 TBL393223:TBL393232 TLH393223:TLH393232 TVD393223:TVD393232 UEZ393223:UEZ393232 UOV393223:UOV393232 UYR393223:UYR393232 VIN393223:VIN393232 VSJ393223:VSJ393232 WCF393223:WCF393232 WMB393223:WMB393232 WVX393223:WVX393232 JL458759:JL458768 TH458759:TH458768 ADD458759:ADD458768 AMZ458759:AMZ458768 AWV458759:AWV458768 BGR458759:BGR458768 BQN458759:BQN458768 CAJ458759:CAJ458768 CKF458759:CKF458768 CUB458759:CUB458768 DDX458759:DDX458768 DNT458759:DNT458768 DXP458759:DXP458768 EHL458759:EHL458768 ERH458759:ERH458768 FBD458759:FBD458768 FKZ458759:FKZ458768 FUV458759:FUV458768 GER458759:GER458768 GON458759:GON458768 GYJ458759:GYJ458768 HIF458759:HIF458768 HSB458759:HSB458768 IBX458759:IBX458768 ILT458759:ILT458768 IVP458759:IVP458768 JFL458759:JFL458768 JPH458759:JPH458768 JZD458759:JZD458768 KIZ458759:KIZ458768 KSV458759:KSV458768 LCR458759:LCR458768 LMN458759:LMN458768 LWJ458759:LWJ458768 MGF458759:MGF458768 MQB458759:MQB458768 MZX458759:MZX458768 NJT458759:NJT458768 NTP458759:NTP458768 ODL458759:ODL458768 ONH458759:ONH458768 OXD458759:OXD458768 PGZ458759:PGZ458768 PQV458759:PQV458768 QAR458759:QAR458768 QKN458759:QKN458768 QUJ458759:QUJ458768 REF458759:REF458768 ROB458759:ROB458768 RXX458759:RXX458768 SHT458759:SHT458768 SRP458759:SRP458768 TBL458759:TBL458768 TLH458759:TLH458768 TVD458759:TVD458768 UEZ458759:UEZ458768 UOV458759:UOV458768 UYR458759:UYR458768 VIN458759:VIN458768 VSJ458759:VSJ458768 WCF458759:WCF458768 WMB458759:WMB458768 WVX458759:WVX458768 JL524295:JL524304 TH524295:TH524304 ADD524295:ADD524304 AMZ524295:AMZ524304 AWV524295:AWV524304 BGR524295:BGR524304 BQN524295:BQN524304 CAJ524295:CAJ524304 CKF524295:CKF524304 CUB524295:CUB524304 DDX524295:DDX524304 DNT524295:DNT524304 DXP524295:DXP524304 EHL524295:EHL524304 ERH524295:ERH524304 FBD524295:FBD524304 FKZ524295:FKZ524304 FUV524295:FUV524304 GER524295:GER524304 GON524295:GON524304 GYJ524295:GYJ524304 HIF524295:HIF524304 HSB524295:HSB524304 IBX524295:IBX524304 ILT524295:ILT524304 IVP524295:IVP524304 JFL524295:JFL524304 JPH524295:JPH524304 JZD524295:JZD524304 KIZ524295:KIZ524304 KSV524295:KSV524304 LCR524295:LCR524304 LMN524295:LMN524304 LWJ524295:LWJ524304 MGF524295:MGF524304 MQB524295:MQB524304 MZX524295:MZX524304 NJT524295:NJT524304 NTP524295:NTP524304 ODL524295:ODL524304 ONH524295:ONH524304 OXD524295:OXD524304 PGZ524295:PGZ524304 PQV524295:PQV524304 QAR524295:QAR524304 QKN524295:QKN524304 QUJ524295:QUJ524304 REF524295:REF524304 ROB524295:ROB524304 RXX524295:RXX524304 SHT524295:SHT524304 SRP524295:SRP524304 TBL524295:TBL524304 TLH524295:TLH524304 TVD524295:TVD524304 UEZ524295:UEZ524304 UOV524295:UOV524304 UYR524295:UYR524304 VIN524295:VIN524304 VSJ524295:VSJ524304 WCF524295:WCF524304 WMB524295:WMB524304 WVX524295:WVX524304 JL589831:JL589840 TH589831:TH589840 ADD589831:ADD589840 AMZ589831:AMZ589840 AWV589831:AWV589840 BGR589831:BGR589840 BQN589831:BQN589840 CAJ589831:CAJ589840 CKF589831:CKF589840 CUB589831:CUB589840 DDX589831:DDX589840 DNT589831:DNT589840 DXP589831:DXP589840 EHL589831:EHL589840 ERH589831:ERH589840 FBD589831:FBD589840 FKZ589831:FKZ589840 FUV589831:FUV589840 GER589831:GER589840 GON589831:GON589840 GYJ589831:GYJ589840 HIF589831:HIF589840 HSB589831:HSB589840 IBX589831:IBX589840 ILT589831:ILT589840 IVP589831:IVP589840 JFL589831:JFL589840 JPH589831:JPH589840 JZD589831:JZD589840 KIZ589831:KIZ589840 KSV589831:KSV589840 LCR589831:LCR589840 LMN589831:LMN589840 LWJ589831:LWJ589840 MGF589831:MGF589840 MQB589831:MQB589840 MZX589831:MZX589840 NJT589831:NJT589840 NTP589831:NTP589840 ODL589831:ODL589840 ONH589831:ONH589840 OXD589831:OXD589840 PGZ589831:PGZ589840 PQV589831:PQV589840 QAR589831:QAR589840 QKN589831:QKN589840 QUJ589831:QUJ589840 REF589831:REF589840 ROB589831:ROB589840 RXX589831:RXX589840 SHT589831:SHT589840 SRP589831:SRP589840 TBL589831:TBL589840 TLH589831:TLH589840 TVD589831:TVD589840 UEZ589831:UEZ589840 UOV589831:UOV589840 UYR589831:UYR589840 VIN589831:VIN589840 VSJ589831:VSJ589840 WCF589831:WCF589840 WMB589831:WMB589840 WVX589831:WVX589840 JL655367:JL655376 TH655367:TH655376 ADD655367:ADD655376 AMZ655367:AMZ655376 AWV655367:AWV655376 BGR655367:BGR655376 BQN655367:BQN655376 CAJ655367:CAJ655376 CKF655367:CKF655376 CUB655367:CUB655376 DDX655367:DDX655376 DNT655367:DNT655376 DXP655367:DXP655376 EHL655367:EHL655376 ERH655367:ERH655376 FBD655367:FBD655376 FKZ655367:FKZ655376 FUV655367:FUV655376 GER655367:GER655376 GON655367:GON655376 GYJ655367:GYJ655376 HIF655367:HIF655376 HSB655367:HSB655376 IBX655367:IBX655376 ILT655367:ILT655376 IVP655367:IVP655376 JFL655367:JFL655376 JPH655367:JPH655376 JZD655367:JZD655376 KIZ655367:KIZ655376 KSV655367:KSV655376 LCR655367:LCR655376 LMN655367:LMN655376 LWJ655367:LWJ655376 MGF655367:MGF655376 MQB655367:MQB655376 MZX655367:MZX655376 NJT655367:NJT655376 NTP655367:NTP655376 ODL655367:ODL655376 ONH655367:ONH655376 OXD655367:OXD655376 PGZ655367:PGZ655376 PQV655367:PQV655376 QAR655367:QAR655376 QKN655367:QKN655376 QUJ655367:QUJ655376 REF655367:REF655376 ROB655367:ROB655376 RXX655367:RXX655376 SHT655367:SHT655376 SRP655367:SRP655376 TBL655367:TBL655376 TLH655367:TLH655376 TVD655367:TVD655376 UEZ655367:UEZ655376 UOV655367:UOV655376 UYR655367:UYR655376 VIN655367:VIN655376 VSJ655367:VSJ655376 WCF655367:WCF655376 WMB655367:WMB655376 WVX655367:WVX655376 JL720903:JL720912 TH720903:TH720912 ADD720903:ADD720912 AMZ720903:AMZ720912 AWV720903:AWV720912 BGR720903:BGR720912 BQN720903:BQN720912 CAJ720903:CAJ720912 CKF720903:CKF720912 CUB720903:CUB720912 DDX720903:DDX720912 DNT720903:DNT720912 DXP720903:DXP720912 EHL720903:EHL720912 ERH720903:ERH720912 FBD720903:FBD720912 FKZ720903:FKZ720912 FUV720903:FUV720912 GER720903:GER720912 GON720903:GON720912 GYJ720903:GYJ720912 HIF720903:HIF720912 HSB720903:HSB720912 IBX720903:IBX720912 ILT720903:ILT720912 IVP720903:IVP720912 JFL720903:JFL720912 JPH720903:JPH720912 JZD720903:JZD720912 KIZ720903:KIZ720912 KSV720903:KSV720912 LCR720903:LCR720912 LMN720903:LMN720912 LWJ720903:LWJ720912 MGF720903:MGF720912 MQB720903:MQB720912 MZX720903:MZX720912 NJT720903:NJT720912 NTP720903:NTP720912 ODL720903:ODL720912 ONH720903:ONH720912 OXD720903:OXD720912 PGZ720903:PGZ720912 PQV720903:PQV720912 QAR720903:QAR720912 QKN720903:QKN720912 QUJ720903:QUJ720912 REF720903:REF720912 ROB720903:ROB720912 RXX720903:RXX720912 SHT720903:SHT720912 SRP720903:SRP720912 TBL720903:TBL720912 TLH720903:TLH720912 TVD720903:TVD720912 UEZ720903:UEZ720912 UOV720903:UOV720912 UYR720903:UYR720912 VIN720903:VIN720912 VSJ720903:VSJ720912 WCF720903:WCF720912 WMB720903:WMB720912 WVX720903:WVX720912 JL786439:JL786448 TH786439:TH786448 ADD786439:ADD786448 AMZ786439:AMZ786448 AWV786439:AWV786448 BGR786439:BGR786448 BQN786439:BQN786448 CAJ786439:CAJ786448 CKF786439:CKF786448 CUB786439:CUB786448 DDX786439:DDX786448 DNT786439:DNT786448 DXP786439:DXP786448 EHL786439:EHL786448 ERH786439:ERH786448 FBD786439:FBD786448 FKZ786439:FKZ786448 FUV786439:FUV786448 GER786439:GER786448 GON786439:GON786448 GYJ786439:GYJ786448 HIF786439:HIF786448 HSB786439:HSB786448 IBX786439:IBX786448 ILT786439:ILT786448 IVP786439:IVP786448 JFL786439:JFL786448 JPH786439:JPH786448 JZD786439:JZD786448 KIZ786439:KIZ786448 KSV786439:KSV786448 LCR786439:LCR786448 LMN786439:LMN786448 LWJ786439:LWJ786448 MGF786439:MGF786448 MQB786439:MQB786448 MZX786439:MZX786448 NJT786439:NJT786448 NTP786439:NTP786448 ODL786439:ODL786448 ONH786439:ONH786448 OXD786439:OXD786448 PGZ786439:PGZ786448 PQV786439:PQV786448 QAR786439:QAR786448 QKN786439:QKN786448 QUJ786439:QUJ786448 REF786439:REF786448 ROB786439:ROB786448 RXX786439:RXX786448 SHT786439:SHT786448 SRP786439:SRP786448 TBL786439:TBL786448 TLH786439:TLH786448 TVD786439:TVD786448 UEZ786439:UEZ786448 UOV786439:UOV786448 UYR786439:UYR786448 VIN786439:VIN786448 VSJ786439:VSJ786448 WCF786439:WCF786448 WMB786439:WMB786448 WVX786439:WVX786448 JL851975:JL851984 TH851975:TH851984 ADD851975:ADD851984 AMZ851975:AMZ851984 AWV851975:AWV851984 BGR851975:BGR851984 BQN851975:BQN851984 CAJ851975:CAJ851984 CKF851975:CKF851984 CUB851975:CUB851984 DDX851975:DDX851984 DNT851975:DNT851984 DXP851975:DXP851984 EHL851975:EHL851984 ERH851975:ERH851984 FBD851975:FBD851984 FKZ851975:FKZ851984 FUV851975:FUV851984 GER851975:GER851984 GON851975:GON851984 GYJ851975:GYJ851984 HIF851975:HIF851984 HSB851975:HSB851984 IBX851975:IBX851984 ILT851975:ILT851984 IVP851975:IVP851984 JFL851975:JFL851984 JPH851975:JPH851984 JZD851975:JZD851984 KIZ851975:KIZ851984 KSV851975:KSV851984 LCR851975:LCR851984 LMN851975:LMN851984 LWJ851975:LWJ851984 MGF851975:MGF851984 MQB851975:MQB851984 MZX851975:MZX851984 NJT851975:NJT851984 NTP851975:NTP851984 ODL851975:ODL851984 ONH851975:ONH851984 OXD851975:OXD851984 PGZ851975:PGZ851984 PQV851975:PQV851984 QAR851975:QAR851984 QKN851975:QKN851984 QUJ851975:QUJ851984 REF851975:REF851984 ROB851975:ROB851984 RXX851975:RXX851984 SHT851975:SHT851984 SRP851975:SRP851984 TBL851975:TBL851984 TLH851975:TLH851984 TVD851975:TVD851984 UEZ851975:UEZ851984 UOV851975:UOV851984 UYR851975:UYR851984 VIN851975:VIN851984 VSJ851975:VSJ851984 WCF851975:WCF851984 WMB851975:WMB851984 WVX851975:WVX851984 JL917511:JL917520 TH917511:TH917520 ADD917511:ADD917520 AMZ917511:AMZ917520 AWV917511:AWV917520 BGR917511:BGR917520 BQN917511:BQN917520 CAJ917511:CAJ917520 CKF917511:CKF917520 CUB917511:CUB917520 DDX917511:DDX917520 DNT917511:DNT917520 DXP917511:DXP917520 EHL917511:EHL917520 ERH917511:ERH917520 FBD917511:FBD917520 FKZ917511:FKZ917520 FUV917511:FUV917520 GER917511:GER917520 GON917511:GON917520 GYJ917511:GYJ917520 HIF917511:HIF917520 HSB917511:HSB917520 IBX917511:IBX917520 ILT917511:ILT917520 IVP917511:IVP917520 JFL917511:JFL917520 JPH917511:JPH917520 JZD917511:JZD917520 KIZ917511:KIZ917520 KSV917511:KSV917520 LCR917511:LCR917520 LMN917511:LMN917520 LWJ917511:LWJ917520 MGF917511:MGF917520 MQB917511:MQB917520 MZX917511:MZX917520 NJT917511:NJT917520 NTP917511:NTP917520 ODL917511:ODL917520 ONH917511:ONH917520 OXD917511:OXD917520 PGZ917511:PGZ917520 PQV917511:PQV917520 QAR917511:QAR917520 QKN917511:QKN917520 QUJ917511:QUJ917520 REF917511:REF917520 ROB917511:ROB917520 RXX917511:RXX917520 SHT917511:SHT917520 SRP917511:SRP917520 TBL917511:TBL917520 TLH917511:TLH917520 TVD917511:TVD917520 UEZ917511:UEZ917520 UOV917511:UOV917520 UYR917511:UYR917520 VIN917511:VIN917520 VSJ917511:VSJ917520 WCF917511:WCF917520 WMB917511:WMB917520 WVX917511:WVX917520 JL983047:JL983056 TH983047:TH983056 ADD983047:ADD983056 AMZ983047:AMZ983056 AWV983047:AWV983056 BGR983047:BGR983056 BQN983047:BQN983056 CAJ983047:CAJ983056 CKF983047:CKF983056 CUB983047:CUB983056 DDX983047:DDX983056 DNT983047:DNT983056 DXP983047:DXP983056 EHL983047:EHL983056 ERH983047:ERH983056 FBD983047:FBD983056 FKZ983047:FKZ983056 FUV983047:FUV983056 GER983047:GER983056 GON983047:GON983056 GYJ983047:GYJ983056 HIF983047:HIF983056 HSB983047:HSB983056 IBX983047:IBX983056 ILT983047:ILT983056 IVP983047:IVP983056 JFL983047:JFL983056 JPH983047:JPH983056 JZD983047:JZD983056 KIZ983047:KIZ983056 KSV983047:KSV983056 LCR983047:LCR983056 LMN983047:LMN983056 LWJ983047:LWJ983056 MGF983047:MGF983056 MQB983047:MQB983056 MZX983047:MZX983056 NJT983047:NJT983056 NTP983047:NTP983056 ODL983047:ODL983056 ONH983047:ONH983056 OXD983047:OXD983056 PGZ983047:PGZ983056 PQV983047:PQV983056 QAR983047:QAR983056 QKN983047:QKN983056 QUJ983047:QUJ983056 REF983047:REF983056 ROB983047:ROB983056 RXX983047:RXX983056 SHT983047:SHT983056 SRP983047:SRP983056 TBL983047:TBL983056 TLH983047:TLH983056 TVD983047:TVD983056 UEZ983047:UEZ983056 UOV983047:UOV983056 UYR983047:UYR983056 VIN983047:VIN983056 VSJ983047:VSJ983056 WCF983047:WCF983056 WMB983047:WMB983056 P16:P25" xr:uid="{00000000-0002-0000-2800-000006000000}">
      <formula1>0</formula1>
      <formula2>N16-O16-Q16</formula2>
    </dataValidation>
    <dataValidation type="whole" allowBlank="1" showInputMessage="1" showErrorMessage="1" errorTitle="Eingabefehler" error="1.) Ganze Zahl zwischen 0 und 5000 eingeben._x000a_2.) Kann nicht größer sein als &quot;Primärfälle bei Männer und Frauen gesamt&quot;" sqref="WVU983047:WVU983056 JI16:JI26 TE16:TE26 ADA16:ADA26 AMW16:AMW26 AWS16:AWS26 BGO16:BGO26 BQK16:BQK26 CAG16:CAG26 CKC16:CKC26 CTY16:CTY26 DDU16:DDU26 DNQ16:DNQ26 DXM16:DXM26 EHI16:EHI26 ERE16:ERE26 FBA16:FBA26 FKW16:FKW26 FUS16:FUS26 GEO16:GEO26 GOK16:GOK26 GYG16:GYG26 HIC16:HIC26 HRY16:HRY26 IBU16:IBU26 ILQ16:ILQ26 IVM16:IVM26 JFI16:JFI26 JPE16:JPE26 JZA16:JZA26 KIW16:KIW26 KSS16:KSS26 LCO16:LCO26 LMK16:LMK26 LWG16:LWG26 MGC16:MGC26 MPY16:MPY26 MZU16:MZU26 NJQ16:NJQ26 NTM16:NTM26 ODI16:ODI26 ONE16:ONE26 OXA16:OXA26 PGW16:PGW26 PQS16:PQS26 QAO16:QAO26 QKK16:QKK26 QUG16:QUG26 REC16:REC26 RNY16:RNY26 RXU16:RXU26 SHQ16:SHQ26 SRM16:SRM26 TBI16:TBI26 TLE16:TLE26 TVA16:TVA26 UEW16:UEW26 UOS16:UOS26 UYO16:UYO26 VIK16:VIK26 VSG16:VSG26 WCC16:WCC26 WLY16:WLY26 WVU16:WVU26 M65551:M65560 JI65543:JI65552 TE65543:TE65552 ADA65543:ADA65552 AMW65543:AMW65552 AWS65543:AWS65552 BGO65543:BGO65552 BQK65543:BQK65552 CAG65543:CAG65552 CKC65543:CKC65552 CTY65543:CTY65552 DDU65543:DDU65552 DNQ65543:DNQ65552 DXM65543:DXM65552 EHI65543:EHI65552 ERE65543:ERE65552 FBA65543:FBA65552 FKW65543:FKW65552 FUS65543:FUS65552 GEO65543:GEO65552 GOK65543:GOK65552 GYG65543:GYG65552 HIC65543:HIC65552 HRY65543:HRY65552 IBU65543:IBU65552 ILQ65543:ILQ65552 IVM65543:IVM65552 JFI65543:JFI65552 JPE65543:JPE65552 JZA65543:JZA65552 KIW65543:KIW65552 KSS65543:KSS65552 LCO65543:LCO65552 LMK65543:LMK65552 LWG65543:LWG65552 MGC65543:MGC65552 MPY65543:MPY65552 MZU65543:MZU65552 NJQ65543:NJQ65552 NTM65543:NTM65552 ODI65543:ODI65552 ONE65543:ONE65552 OXA65543:OXA65552 PGW65543:PGW65552 PQS65543:PQS65552 QAO65543:QAO65552 QKK65543:QKK65552 QUG65543:QUG65552 REC65543:REC65552 RNY65543:RNY65552 RXU65543:RXU65552 SHQ65543:SHQ65552 SRM65543:SRM65552 TBI65543:TBI65552 TLE65543:TLE65552 TVA65543:TVA65552 UEW65543:UEW65552 UOS65543:UOS65552 UYO65543:UYO65552 VIK65543:VIK65552 VSG65543:VSG65552 WCC65543:WCC65552 WLY65543:WLY65552 WVU65543:WVU65552 M131087:M131096 JI131079:JI131088 TE131079:TE131088 ADA131079:ADA131088 AMW131079:AMW131088 AWS131079:AWS131088 BGO131079:BGO131088 BQK131079:BQK131088 CAG131079:CAG131088 CKC131079:CKC131088 CTY131079:CTY131088 DDU131079:DDU131088 DNQ131079:DNQ131088 DXM131079:DXM131088 EHI131079:EHI131088 ERE131079:ERE131088 FBA131079:FBA131088 FKW131079:FKW131088 FUS131079:FUS131088 GEO131079:GEO131088 GOK131079:GOK131088 GYG131079:GYG131088 HIC131079:HIC131088 HRY131079:HRY131088 IBU131079:IBU131088 ILQ131079:ILQ131088 IVM131079:IVM131088 JFI131079:JFI131088 JPE131079:JPE131088 JZA131079:JZA131088 KIW131079:KIW131088 KSS131079:KSS131088 LCO131079:LCO131088 LMK131079:LMK131088 LWG131079:LWG131088 MGC131079:MGC131088 MPY131079:MPY131088 MZU131079:MZU131088 NJQ131079:NJQ131088 NTM131079:NTM131088 ODI131079:ODI131088 ONE131079:ONE131088 OXA131079:OXA131088 PGW131079:PGW131088 PQS131079:PQS131088 QAO131079:QAO131088 QKK131079:QKK131088 QUG131079:QUG131088 REC131079:REC131088 RNY131079:RNY131088 RXU131079:RXU131088 SHQ131079:SHQ131088 SRM131079:SRM131088 TBI131079:TBI131088 TLE131079:TLE131088 TVA131079:TVA131088 UEW131079:UEW131088 UOS131079:UOS131088 UYO131079:UYO131088 VIK131079:VIK131088 VSG131079:VSG131088 WCC131079:WCC131088 WLY131079:WLY131088 WVU131079:WVU131088 M196623:M196632 JI196615:JI196624 TE196615:TE196624 ADA196615:ADA196624 AMW196615:AMW196624 AWS196615:AWS196624 BGO196615:BGO196624 BQK196615:BQK196624 CAG196615:CAG196624 CKC196615:CKC196624 CTY196615:CTY196624 DDU196615:DDU196624 DNQ196615:DNQ196624 DXM196615:DXM196624 EHI196615:EHI196624 ERE196615:ERE196624 FBA196615:FBA196624 FKW196615:FKW196624 FUS196615:FUS196624 GEO196615:GEO196624 GOK196615:GOK196624 GYG196615:GYG196624 HIC196615:HIC196624 HRY196615:HRY196624 IBU196615:IBU196624 ILQ196615:ILQ196624 IVM196615:IVM196624 JFI196615:JFI196624 JPE196615:JPE196624 JZA196615:JZA196624 KIW196615:KIW196624 KSS196615:KSS196624 LCO196615:LCO196624 LMK196615:LMK196624 LWG196615:LWG196624 MGC196615:MGC196624 MPY196615:MPY196624 MZU196615:MZU196624 NJQ196615:NJQ196624 NTM196615:NTM196624 ODI196615:ODI196624 ONE196615:ONE196624 OXA196615:OXA196624 PGW196615:PGW196624 PQS196615:PQS196624 QAO196615:QAO196624 QKK196615:QKK196624 QUG196615:QUG196624 REC196615:REC196624 RNY196615:RNY196624 RXU196615:RXU196624 SHQ196615:SHQ196624 SRM196615:SRM196624 TBI196615:TBI196624 TLE196615:TLE196624 TVA196615:TVA196624 UEW196615:UEW196624 UOS196615:UOS196624 UYO196615:UYO196624 VIK196615:VIK196624 VSG196615:VSG196624 WCC196615:WCC196624 WLY196615:WLY196624 WVU196615:WVU196624 M262159:M262168 JI262151:JI262160 TE262151:TE262160 ADA262151:ADA262160 AMW262151:AMW262160 AWS262151:AWS262160 BGO262151:BGO262160 BQK262151:BQK262160 CAG262151:CAG262160 CKC262151:CKC262160 CTY262151:CTY262160 DDU262151:DDU262160 DNQ262151:DNQ262160 DXM262151:DXM262160 EHI262151:EHI262160 ERE262151:ERE262160 FBA262151:FBA262160 FKW262151:FKW262160 FUS262151:FUS262160 GEO262151:GEO262160 GOK262151:GOK262160 GYG262151:GYG262160 HIC262151:HIC262160 HRY262151:HRY262160 IBU262151:IBU262160 ILQ262151:ILQ262160 IVM262151:IVM262160 JFI262151:JFI262160 JPE262151:JPE262160 JZA262151:JZA262160 KIW262151:KIW262160 KSS262151:KSS262160 LCO262151:LCO262160 LMK262151:LMK262160 LWG262151:LWG262160 MGC262151:MGC262160 MPY262151:MPY262160 MZU262151:MZU262160 NJQ262151:NJQ262160 NTM262151:NTM262160 ODI262151:ODI262160 ONE262151:ONE262160 OXA262151:OXA262160 PGW262151:PGW262160 PQS262151:PQS262160 QAO262151:QAO262160 QKK262151:QKK262160 QUG262151:QUG262160 REC262151:REC262160 RNY262151:RNY262160 RXU262151:RXU262160 SHQ262151:SHQ262160 SRM262151:SRM262160 TBI262151:TBI262160 TLE262151:TLE262160 TVA262151:TVA262160 UEW262151:UEW262160 UOS262151:UOS262160 UYO262151:UYO262160 VIK262151:VIK262160 VSG262151:VSG262160 WCC262151:WCC262160 WLY262151:WLY262160 WVU262151:WVU262160 M327695:M327704 JI327687:JI327696 TE327687:TE327696 ADA327687:ADA327696 AMW327687:AMW327696 AWS327687:AWS327696 BGO327687:BGO327696 BQK327687:BQK327696 CAG327687:CAG327696 CKC327687:CKC327696 CTY327687:CTY327696 DDU327687:DDU327696 DNQ327687:DNQ327696 DXM327687:DXM327696 EHI327687:EHI327696 ERE327687:ERE327696 FBA327687:FBA327696 FKW327687:FKW327696 FUS327687:FUS327696 GEO327687:GEO327696 GOK327687:GOK327696 GYG327687:GYG327696 HIC327687:HIC327696 HRY327687:HRY327696 IBU327687:IBU327696 ILQ327687:ILQ327696 IVM327687:IVM327696 JFI327687:JFI327696 JPE327687:JPE327696 JZA327687:JZA327696 KIW327687:KIW327696 KSS327687:KSS327696 LCO327687:LCO327696 LMK327687:LMK327696 LWG327687:LWG327696 MGC327687:MGC327696 MPY327687:MPY327696 MZU327687:MZU327696 NJQ327687:NJQ327696 NTM327687:NTM327696 ODI327687:ODI327696 ONE327687:ONE327696 OXA327687:OXA327696 PGW327687:PGW327696 PQS327687:PQS327696 QAO327687:QAO327696 QKK327687:QKK327696 QUG327687:QUG327696 REC327687:REC327696 RNY327687:RNY327696 RXU327687:RXU327696 SHQ327687:SHQ327696 SRM327687:SRM327696 TBI327687:TBI327696 TLE327687:TLE327696 TVA327687:TVA327696 UEW327687:UEW327696 UOS327687:UOS327696 UYO327687:UYO327696 VIK327687:VIK327696 VSG327687:VSG327696 WCC327687:WCC327696 WLY327687:WLY327696 WVU327687:WVU327696 M393231:M393240 JI393223:JI393232 TE393223:TE393232 ADA393223:ADA393232 AMW393223:AMW393232 AWS393223:AWS393232 BGO393223:BGO393232 BQK393223:BQK393232 CAG393223:CAG393232 CKC393223:CKC393232 CTY393223:CTY393232 DDU393223:DDU393232 DNQ393223:DNQ393232 DXM393223:DXM393232 EHI393223:EHI393232 ERE393223:ERE393232 FBA393223:FBA393232 FKW393223:FKW393232 FUS393223:FUS393232 GEO393223:GEO393232 GOK393223:GOK393232 GYG393223:GYG393232 HIC393223:HIC393232 HRY393223:HRY393232 IBU393223:IBU393232 ILQ393223:ILQ393232 IVM393223:IVM393232 JFI393223:JFI393232 JPE393223:JPE393232 JZA393223:JZA393232 KIW393223:KIW393232 KSS393223:KSS393232 LCO393223:LCO393232 LMK393223:LMK393232 LWG393223:LWG393232 MGC393223:MGC393232 MPY393223:MPY393232 MZU393223:MZU393232 NJQ393223:NJQ393232 NTM393223:NTM393232 ODI393223:ODI393232 ONE393223:ONE393232 OXA393223:OXA393232 PGW393223:PGW393232 PQS393223:PQS393232 QAO393223:QAO393232 QKK393223:QKK393232 QUG393223:QUG393232 REC393223:REC393232 RNY393223:RNY393232 RXU393223:RXU393232 SHQ393223:SHQ393232 SRM393223:SRM393232 TBI393223:TBI393232 TLE393223:TLE393232 TVA393223:TVA393232 UEW393223:UEW393232 UOS393223:UOS393232 UYO393223:UYO393232 VIK393223:VIK393232 VSG393223:VSG393232 WCC393223:WCC393232 WLY393223:WLY393232 WVU393223:WVU393232 M458767:M458776 JI458759:JI458768 TE458759:TE458768 ADA458759:ADA458768 AMW458759:AMW458768 AWS458759:AWS458768 BGO458759:BGO458768 BQK458759:BQK458768 CAG458759:CAG458768 CKC458759:CKC458768 CTY458759:CTY458768 DDU458759:DDU458768 DNQ458759:DNQ458768 DXM458759:DXM458768 EHI458759:EHI458768 ERE458759:ERE458768 FBA458759:FBA458768 FKW458759:FKW458768 FUS458759:FUS458768 GEO458759:GEO458768 GOK458759:GOK458768 GYG458759:GYG458768 HIC458759:HIC458768 HRY458759:HRY458768 IBU458759:IBU458768 ILQ458759:ILQ458768 IVM458759:IVM458768 JFI458759:JFI458768 JPE458759:JPE458768 JZA458759:JZA458768 KIW458759:KIW458768 KSS458759:KSS458768 LCO458759:LCO458768 LMK458759:LMK458768 LWG458759:LWG458768 MGC458759:MGC458768 MPY458759:MPY458768 MZU458759:MZU458768 NJQ458759:NJQ458768 NTM458759:NTM458768 ODI458759:ODI458768 ONE458759:ONE458768 OXA458759:OXA458768 PGW458759:PGW458768 PQS458759:PQS458768 QAO458759:QAO458768 QKK458759:QKK458768 QUG458759:QUG458768 REC458759:REC458768 RNY458759:RNY458768 RXU458759:RXU458768 SHQ458759:SHQ458768 SRM458759:SRM458768 TBI458759:TBI458768 TLE458759:TLE458768 TVA458759:TVA458768 UEW458759:UEW458768 UOS458759:UOS458768 UYO458759:UYO458768 VIK458759:VIK458768 VSG458759:VSG458768 WCC458759:WCC458768 WLY458759:WLY458768 WVU458759:WVU458768 M524303:M524312 JI524295:JI524304 TE524295:TE524304 ADA524295:ADA524304 AMW524295:AMW524304 AWS524295:AWS524304 BGO524295:BGO524304 BQK524295:BQK524304 CAG524295:CAG524304 CKC524295:CKC524304 CTY524295:CTY524304 DDU524295:DDU524304 DNQ524295:DNQ524304 DXM524295:DXM524304 EHI524295:EHI524304 ERE524295:ERE524304 FBA524295:FBA524304 FKW524295:FKW524304 FUS524295:FUS524304 GEO524295:GEO524304 GOK524295:GOK524304 GYG524295:GYG524304 HIC524295:HIC524304 HRY524295:HRY524304 IBU524295:IBU524304 ILQ524295:ILQ524304 IVM524295:IVM524304 JFI524295:JFI524304 JPE524295:JPE524304 JZA524295:JZA524304 KIW524295:KIW524304 KSS524295:KSS524304 LCO524295:LCO524304 LMK524295:LMK524304 LWG524295:LWG524304 MGC524295:MGC524304 MPY524295:MPY524304 MZU524295:MZU524304 NJQ524295:NJQ524304 NTM524295:NTM524304 ODI524295:ODI524304 ONE524295:ONE524304 OXA524295:OXA524304 PGW524295:PGW524304 PQS524295:PQS524304 QAO524295:QAO524304 QKK524295:QKK524304 QUG524295:QUG524304 REC524295:REC524304 RNY524295:RNY524304 RXU524295:RXU524304 SHQ524295:SHQ524304 SRM524295:SRM524304 TBI524295:TBI524304 TLE524295:TLE524304 TVA524295:TVA524304 UEW524295:UEW524304 UOS524295:UOS524304 UYO524295:UYO524304 VIK524295:VIK524304 VSG524295:VSG524304 WCC524295:WCC524304 WLY524295:WLY524304 WVU524295:WVU524304 M589839:M589848 JI589831:JI589840 TE589831:TE589840 ADA589831:ADA589840 AMW589831:AMW589840 AWS589831:AWS589840 BGO589831:BGO589840 BQK589831:BQK589840 CAG589831:CAG589840 CKC589831:CKC589840 CTY589831:CTY589840 DDU589831:DDU589840 DNQ589831:DNQ589840 DXM589831:DXM589840 EHI589831:EHI589840 ERE589831:ERE589840 FBA589831:FBA589840 FKW589831:FKW589840 FUS589831:FUS589840 GEO589831:GEO589840 GOK589831:GOK589840 GYG589831:GYG589840 HIC589831:HIC589840 HRY589831:HRY589840 IBU589831:IBU589840 ILQ589831:ILQ589840 IVM589831:IVM589840 JFI589831:JFI589840 JPE589831:JPE589840 JZA589831:JZA589840 KIW589831:KIW589840 KSS589831:KSS589840 LCO589831:LCO589840 LMK589831:LMK589840 LWG589831:LWG589840 MGC589831:MGC589840 MPY589831:MPY589840 MZU589831:MZU589840 NJQ589831:NJQ589840 NTM589831:NTM589840 ODI589831:ODI589840 ONE589831:ONE589840 OXA589831:OXA589840 PGW589831:PGW589840 PQS589831:PQS589840 QAO589831:QAO589840 QKK589831:QKK589840 QUG589831:QUG589840 REC589831:REC589840 RNY589831:RNY589840 RXU589831:RXU589840 SHQ589831:SHQ589840 SRM589831:SRM589840 TBI589831:TBI589840 TLE589831:TLE589840 TVA589831:TVA589840 UEW589831:UEW589840 UOS589831:UOS589840 UYO589831:UYO589840 VIK589831:VIK589840 VSG589831:VSG589840 WCC589831:WCC589840 WLY589831:WLY589840 WVU589831:WVU589840 M655375:M655384 JI655367:JI655376 TE655367:TE655376 ADA655367:ADA655376 AMW655367:AMW655376 AWS655367:AWS655376 BGO655367:BGO655376 BQK655367:BQK655376 CAG655367:CAG655376 CKC655367:CKC655376 CTY655367:CTY655376 DDU655367:DDU655376 DNQ655367:DNQ655376 DXM655367:DXM655376 EHI655367:EHI655376 ERE655367:ERE655376 FBA655367:FBA655376 FKW655367:FKW655376 FUS655367:FUS655376 GEO655367:GEO655376 GOK655367:GOK655376 GYG655367:GYG655376 HIC655367:HIC655376 HRY655367:HRY655376 IBU655367:IBU655376 ILQ655367:ILQ655376 IVM655367:IVM655376 JFI655367:JFI655376 JPE655367:JPE655376 JZA655367:JZA655376 KIW655367:KIW655376 KSS655367:KSS655376 LCO655367:LCO655376 LMK655367:LMK655376 LWG655367:LWG655376 MGC655367:MGC655376 MPY655367:MPY655376 MZU655367:MZU655376 NJQ655367:NJQ655376 NTM655367:NTM655376 ODI655367:ODI655376 ONE655367:ONE655376 OXA655367:OXA655376 PGW655367:PGW655376 PQS655367:PQS655376 QAO655367:QAO655376 QKK655367:QKK655376 QUG655367:QUG655376 REC655367:REC655376 RNY655367:RNY655376 RXU655367:RXU655376 SHQ655367:SHQ655376 SRM655367:SRM655376 TBI655367:TBI655376 TLE655367:TLE655376 TVA655367:TVA655376 UEW655367:UEW655376 UOS655367:UOS655376 UYO655367:UYO655376 VIK655367:VIK655376 VSG655367:VSG655376 WCC655367:WCC655376 WLY655367:WLY655376 WVU655367:WVU655376 M720911:M720920 JI720903:JI720912 TE720903:TE720912 ADA720903:ADA720912 AMW720903:AMW720912 AWS720903:AWS720912 BGO720903:BGO720912 BQK720903:BQK720912 CAG720903:CAG720912 CKC720903:CKC720912 CTY720903:CTY720912 DDU720903:DDU720912 DNQ720903:DNQ720912 DXM720903:DXM720912 EHI720903:EHI720912 ERE720903:ERE720912 FBA720903:FBA720912 FKW720903:FKW720912 FUS720903:FUS720912 GEO720903:GEO720912 GOK720903:GOK720912 GYG720903:GYG720912 HIC720903:HIC720912 HRY720903:HRY720912 IBU720903:IBU720912 ILQ720903:ILQ720912 IVM720903:IVM720912 JFI720903:JFI720912 JPE720903:JPE720912 JZA720903:JZA720912 KIW720903:KIW720912 KSS720903:KSS720912 LCO720903:LCO720912 LMK720903:LMK720912 LWG720903:LWG720912 MGC720903:MGC720912 MPY720903:MPY720912 MZU720903:MZU720912 NJQ720903:NJQ720912 NTM720903:NTM720912 ODI720903:ODI720912 ONE720903:ONE720912 OXA720903:OXA720912 PGW720903:PGW720912 PQS720903:PQS720912 QAO720903:QAO720912 QKK720903:QKK720912 QUG720903:QUG720912 REC720903:REC720912 RNY720903:RNY720912 RXU720903:RXU720912 SHQ720903:SHQ720912 SRM720903:SRM720912 TBI720903:TBI720912 TLE720903:TLE720912 TVA720903:TVA720912 UEW720903:UEW720912 UOS720903:UOS720912 UYO720903:UYO720912 VIK720903:VIK720912 VSG720903:VSG720912 WCC720903:WCC720912 WLY720903:WLY720912 WVU720903:WVU720912 M786447:M786456 JI786439:JI786448 TE786439:TE786448 ADA786439:ADA786448 AMW786439:AMW786448 AWS786439:AWS786448 BGO786439:BGO786448 BQK786439:BQK786448 CAG786439:CAG786448 CKC786439:CKC786448 CTY786439:CTY786448 DDU786439:DDU786448 DNQ786439:DNQ786448 DXM786439:DXM786448 EHI786439:EHI786448 ERE786439:ERE786448 FBA786439:FBA786448 FKW786439:FKW786448 FUS786439:FUS786448 GEO786439:GEO786448 GOK786439:GOK786448 GYG786439:GYG786448 HIC786439:HIC786448 HRY786439:HRY786448 IBU786439:IBU786448 ILQ786439:ILQ786448 IVM786439:IVM786448 JFI786439:JFI786448 JPE786439:JPE786448 JZA786439:JZA786448 KIW786439:KIW786448 KSS786439:KSS786448 LCO786439:LCO786448 LMK786439:LMK786448 LWG786439:LWG786448 MGC786439:MGC786448 MPY786439:MPY786448 MZU786439:MZU786448 NJQ786439:NJQ786448 NTM786439:NTM786448 ODI786439:ODI786448 ONE786439:ONE786448 OXA786439:OXA786448 PGW786439:PGW786448 PQS786439:PQS786448 QAO786439:QAO786448 QKK786439:QKK786448 QUG786439:QUG786448 REC786439:REC786448 RNY786439:RNY786448 RXU786439:RXU786448 SHQ786439:SHQ786448 SRM786439:SRM786448 TBI786439:TBI786448 TLE786439:TLE786448 TVA786439:TVA786448 UEW786439:UEW786448 UOS786439:UOS786448 UYO786439:UYO786448 VIK786439:VIK786448 VSG786439:VSG786448 WCC786439:WCC786448 WLY786439:WLY786448 WVU786439:WVU786448 M851983:M851992 JI851975:JI851984 TE851975:TE851984 ADA851975:ADA851984 AMW851975:AMW851984 AWS851975:AWS851984 BGO851975:BGO851984 BQK851975:BQK851984 CAG851975:CAG851984 CKC851975:CKC851984 CTY851975:CTY851984 DDU851975:DDU851984 DNQ851975:DNQ851984 DXM851975:DXM851984 EHI851975:EHI851984 ERE851975:ERE851984 FBA851975:FBA851984 FKW851975:FKW851984 FUS851975:FUS851984 GEO851975:GEO851984 GOK851975:GOK851984 GYG851975:GYG851984 HIC851975:HIC851984 HRY851975:HRY851984 IBU851975:IBU851984 ILQ851975:ILQ851984 IVM851975:IVM851984 JFI851975:JFI851984 JPE851975:JPE851984 JZA851975:JZA851984 KIW851975:KIW851984 KSS851975:KSS851984 LCO851975:LCO851984 LMK851975:LMK851984 LWG851975:LWG851984 MGC851975:MGC851984 MPY851975:MPY851984 MZU851975:MZU851984 NJQ851975:NJQ851984 NTM851975:NTM851984 ODI851975:ODI851984 ONE851975:ONE851984 OXA851975:OXA851984 PGW851975:PGW851984 PQS851975:PQS851984 QAO851975:QAO851984 QKK851975:QKK851984 QUG851975:QUG851984 REC851975:REC851984 RNY851975:RNY851984 RXU851975:RXU851984 SHQ851975:SHQ851984 SRM851975:SRM851984 TBI851975:TBI851984 TLE851975:TLE851984 TVA851975:TVA851984 UEW851975:UEW851984 UOS851975:UOS851984 UYO851975:UYO851984 VIK851975:VIK851984 VSG851975:VSG851984 WCC851975:WCC851984 WLY851975:WLY851984 WVU851975:WVU851984 M917519:M917528 JI917511:JI917520 TE917511:TE917520 ADA917511:ADA917520 AMW917511:AMW917520 AWS917511:AWS917520 BGO917511:BGO917520 BQK917511:BQK917520 CAG917511:CAG917520 CKC917511:CKC917520 CTY917511:CTY917520 DDU917511:DDU917520 DNQ917511:DNQ917520 DXM917511:DXM917520 EHI917511:EHI917520 ERE917511:ERE917520 FBA917511:FBA917520 FKW917511:FKW917520 FUS917511:FUS917520 GEO917511:GEO917520 GOK917511:GOK917520 GYG917511:GYG917520 HIC917511:HIC917520 HRY917511:HRY917520 IBU917511:IBU917520 ILQ917511:ILQ917520 IVM917511:IVM917520 JFI917511:JFI917520 JPE917511:JPE917520 JZA917511:JZA917520 KIW917511:KIW917520 KSS917511:KSS917520 LCO917511:LCO917520 LMK917511:LMK917520 LWG917511:LWG917520 MGC917511:MGC917520 MPY917511:MPY917520 MZU917511:MZU917520 NJQ917511:NJQ917520 NTM917511:NTM917520 ODI917511:ODI917520 ONE917511:ONE917520 OXA917511:OXA917520 PGW917511:PGW917520 PQS917511:PQS917520 QAO917511:QAO917520 QKK917511:QKK917520 QUG917511:QUG917520 REC917511:REC917520 RNY917511:RNY917520 RXU917511:RXU917520 SHQ917511:SHQ917520 SRM917511:SRM917520 TBI917511:TBI917520 TLE917511:TLE917520 TVA917511:TVA917520 UEW917511:UEW917520 UOS917511:UOS917520 UYO917511:UYO917520 VIK917511:VIK917520 VSG917511:VSG917520 WCC917511:WCC917520 WLY917511:WLY917520 WVU917511:WVU917520 M983055:M983064 JI983047:JI983056 TE983047:TE983056 ADA983047:ADA983056 AMW983047:AMW983056 AWS983047:AWS983056 BGO983047:BGO983056 BQK983047:BQK983056 CAG983047:CAG983056 CKC983047:CKC983056 CTY983047:CTY983056 DDU983047:DDU983056 DNQ983047:DNQ983056 DXM983047:DXM983056 EHI983047:EHI983056 ERE983047:ERE983056 FBA983047:FBA983056 FKW983047:FKW983056 FUS983047:FUS983056 GEO983047:GEO983056 GOK983047:GOK983056 GYG983047:GYG983056 HIC983047:HIC983056 HRY983047:HRY983056 IBU983047:IBU983056 ILQ983047:ILQ983056 IVM983047:IVM983056 JFI983047:JFI983056 JPE983047:JPE983056 JZA983047:JZA983056 KIW983047:KIW983056 KSS983047:KSS983056 LCO983047:LCO983056 LMK983047:LMK983056 LWG983047:LWG983056 MGC983047:MGC983056 MPY983047:MPY983056 MZU983047:MZU983056 NJQ983047:NJQ983056 NTM983047:NTM983056 ODI983047:ODI983056 ONE983047:ONE983056 OXA983047:OXA983056 PGW983047:PGW983056 PQS983047:PQS983056 QAO983047:QAO983056 QKK983047:QKK983056 QUG983047:QUG983056 REC983047:REC983056 RNY983047:RNY983056 RXU983047:RXU983056 SHQ983047:SHQ983056 SRM983047:SRM983056 TBI983047:TBI983056 TLE983047:TLE983056 TVA983047:TVA983056 UEW983047:UEW983056 UOS983047:UOS983056 UYO983047:UYO983056 VIK983047:VIK983056 VSG983047:VSG983056 WCC983047:WCC983056 WLY983047:WLY983056 M16:M25" xr:uid="{00000000-0002-0000-2800-000007000000}">
      <formula1>0</formula1>
      <formula2>C16</formula2>
    </dataValidation>
    <dataValidation showInputMessage="1" showErrorMessage="1" sqref="R16:R25 JJ16:JJ26 TF16:TF26 ADB16:ADB26 AMX16:AMX26 AWT16:AWT26 BGP16:BGP26 BQL16:BQL26 CAH16:CAH26 CKD16:CKD26 CTZ16:CTZ26 DDV16:DDV26 DNR16:DNR26 DXN16:DXN26 EHJ16:EHJ26 ERF16:ERF26 FBB16:FBB26 FKX16:FKX26 FUT16:FUT26 GEP16:GEP26 GOL16:GOL26 GYH16:GYH26 HID16:HID26 HRZ16:HRZ26 IBV16:IBV26 ILR16:ILR26 IVN16:IVN26 JFJ16:JFJ26 JPF16:JPF26 JZB16:JZB26 KIX16:KIX26 KST16:KST26 LCP16:LCP26 LML16:LML26 LWH16:LWH26 MGD16:MGD26 MPZ16:MPZ26 MZV16:MZV26 NJR16:NJR26 NTN16:NTN26 ODJ16:ODJ26 ONF16:ONF26 OXB16:OXB26 PGX16:PGX26 PQT16:PQT26 QAP16:QAP26 QKL16:QKL26 QUH16:QUH26 RED16:RED26 RNZ16:RNZ26 RXV16:RXV26 SHR16:SHR26 SRN16:SRN26 TBJ16:TBJ26 TLF16:TLF26 TVB16:TVB26 UEX16:UEX26 UOT16:UOT26 UYP16:UYP26 VIL16:VIL26 VSH16:VSH26 WCD16:WCD26 WLZ16:WLZ26 WVV16:WVV26 N65551:N65560 JJ65543:JJ65552 TF65543:TF65552 ADB65543:ADB65552 AMX65543:AMX65552 AWT65543:AWT65552 BGP65543:BGP65552 BQL65543:BQL65552 CAH65543:CAH65552 CKD65543:CKD65552 CTZ65543:CTZ65552 DDV65543:DDV65552 DNR65543:DNR65552 DXN65543:DXN65552 EHJ65543:EHJ65552 ERF65543:ERF65552 FBB65543:FBB65552 FKX65543:FKX65552 FUT65543:FUT65552 GEP65543:GEP65552 GOL65543:GOL65552 GYH65543:GYH65552 HID65543:HID65552 HRZ65543:HRZ65552 IBV65543:IBV65552 ILR65543:ILR65552 IVN65543:IVN65552 JFJ65543:JFJ65552 JPF65543:JPF65552 JZB65543:JZB65552 KIX65543:KIX65552 KST65543:KST65552 LCP65543:LCP65552 LML65543:LML65552 LWH65543:LWH65552 MGD65543:MGD65552 MPZ65543:MPZ65552 MZV65543:MZV65552 NJR65543:NJR65552 NTN65543:NTN65552 ODJ65543:ODJ65552 ONF65543:ONF65552 OXB65543:OXB65552 PGX65543:PGX65552 PQT65543:PQT65552 QAP65543:QAP65552 QKL65543:QKL65552 QUH65543:QUH65552 RED65543:RED65552 RNZ65543:RNZ65552 RXV65543:RXV65552 SHR65543:SHR65552 SRN65543:SRN65552 TBJ65543:TBJ65552 TLF65543:TLF65552 TVB65543:TVB65552 UEX65543:UEX65552 UOT65543:UOT65552 UYP65543:UYP65552 VIL65543:VIL65552 VSH65543:VSH65552 WCD65543:WCD65552 WLZ65543:WLZ65552 WVV65543:WVV65552 N131087:N131096 JJ131079:JJ131088 TF131079:TF131088 ADB131079:ADB131088 AMX131079:AMX131088 AWT131079:AWT131088 BGP131079:BGP131088 BQL131079:BQL131088 CAH131079:CAH131088 CKD131079:CKD131088 CTZ131079:CTZ131088 DDV131079:DDV131088 DNR131079:DNR131088 DXN131079:DXN131088 EHJ131079:EHJ131088 ERF131079:ERF131088 FBB131079:FBB131088 FKX131079:FKX131088 FUT131079:FUT131088 GEP131079:GEP131088 GOL131079:GOL131088 GYH131079:GYH131088 HID131079:HID131088 HRZ131079:HRZ131088 IBV131079:IBV131088 ILR131079:ILR131088 IVN131079:IVN131088 JFJ131079:JFJ131088 JPF131079:JPF131088 JZB131079:JZB131088 KIX131079:KIX131088 KST131079:KST131088 LCP131079:LCP131088 LML131079:LML131088 LWH131079:LWH131088 MGD131079:MGD131088 MPZ131079:MPZ131088 MZV131079:MZV131088 NJR131079:NJR131088 NTN131079:NTN131088 ODJ131079:ODJ131088 ONF131079:ONF131088 OXB131079:OXB131088 PGX131079:PGX131088 PQT131079:PQT131088 QAP131079:QAP131088 QKL131079:QKL131088 QUH131079:QUH131088 RED131079:RED131088 RNZ131079:RNZ131088 RXV131079:RXV131088 SHR131079:SHR131088 SRN131079:SRN131088 TBJ131079:TBJ131088 TLF131079:TLF131088 TVB131079:TVB131088 UEX131079:UEX131088 UOT131079:UOT131088 UYP131079:UYP131088 VIL131079:VIL131088 VSH131079:VSH131088 WCD131079:WCD131088 WLZ131079:WLZ131088 WVV131079:WVV131088 N196623:N196632 JJ196615:JJ196624 TF196615:TF196624 ADB196615:ADB196624 AMX196615:AMX196624 AWT196615:AWT196624 BGP196615:BGP196624 BQL196615:BQL196624 CAH196615:CAH196624 CKD196615:CKD196624 CTZ196615:CTZ196624 DDV196615:DDV196624 DNR196615:DNR196624 DXN196615:DXN196624 EHJ196615:EHJ196624 ERF196615:ERF196624 FBB196615:FBB196624 FKX196615:FKX196624 FUT196615:FUT196624 GEP196615:GEP196624 GOL196615:GOL196624 GYH196615:GYH196624 HID196615:HID196624 HRZ196615:HRZ196624 IBV196615:IBV196624 ILR196615:ILR196624 IVN196615:IVN196624 JFJ196615:JFJ196624 JPF196615:JPF196624 JZB196615:JZB196624 KIX196615:KIX196624 KST196615:KST196624 LCP196615:LCP196624 LML196615:LML196624 LWH196615:LWH196624 MGD196615:MGD196624 MPZ196615:MPZ196624 MZV196615:MZV196624 NJR196615:NJR196624 NTN196615:NTN196624 ODJ196615:ODJ196624 ONF196615:ONF196624 OXB196615:OXB196624 PGX196615:PGX196624 PQT196615:PQT196624 QAP196615:QAP196624 QKL196615:QKL196624 QUH196615:QUH196624 RED196615:RED196624 RNZ196615:RNZ196624 RXV196615:RXV196624 SHR196615:SHR196624 SRN196615:SRN196624 TBJ196615:TBJ196624 TLF196615:TLF196624 TVB196615:TVB196624 UEX196615:UEX196624 UOT196615:UOT196624 UYP196615:UYP196624 VIL196615:VIL196624 VSH196615:VSH196624 WCD196615:WCD196624 WLZ196615:WLZ196624 WVV196615:WVV196624 N262159:N262168 JJ262151:JJ262160 TF262151:TF262160 ADB262151:ADB262160 AMX262151:AMX262160 AWT262151:AWT262160 BGP262151:BGP262160 BQL262151:BQL262160 CAH262151:CAH262160 CKD262151:CKD262160 CTZ262151:CTZ262160 DDV262151:DDV262160 DNR262151:DNR262160 DXN262151:DXN262160 EHJ262151:EHJ262160 ERF262151:ERF262160 FBB262151:FBB262160 FKX262151:FKX262160 FUT262151:FUT262160 GEP262151:GEP262160 GOL262151:GOL262160 GYH262151:GYH262160 HID262151:HID262160 HRZ262151:HRZ262160 IBV262151:IBV262160 ILR262151:ILR262160 IVN262151:IVN262160 JFJ262151:JFJ262160 JPF262151:JPF262160 JZB262151:JZB262160 KIX262151:KIX262160 KST262151:KST262160 LCP262151:LCP262160 LML262151:LML262160 LWH262151:LWH262160 MGD262151:MGD262160 MPZ262151:MPZ262160 MZV262151:MZV262160 NJR262151:NJR262160 NTN262151:NTN262160 ODJ262151:ODJ262160 ONF262151:ONF262160 OXB262151:OXB262160 PGX262151:PGX262160 PQT262151:PQT262160 QAP262151:QAP262160 QKL262151:QKL262160 QUH262151:QUH262160 RED262151:RED262160 RNZ262151:RNZ262160 RXV262151:RXV262160 SHR262151:SHR262160 SRN262151:SRN262160 TBJ262151:TBJ262160 TLF262151:TLF262160 TVB262151:TVB262160 UEX262151:UEX262160 UOT262151:UOT262160 UYP262151:UYP262160 VIL262151:VIL262160 VSH262151:VSH262160 WCD262151:WCD262160 WLZ262151:WLZ262160 WVV262151:WVV262160 N327695:N327704 JJ327687:JJ327696 TF327687:TF327696 ADB327687:ADB327696 AMX327687:AMX327696 AWT327687:AWT327696 BGP327687:BGP327696 BQL327687:BQL327696 CAH327687:CAH327696 CKD327687:CKD327696 CTZ327687:CTZ327696 DDV327687:DDV327696 DNR327687:DNR327696 DXN327687:DXN327696 EHJ327687:EHJ327696 ERF327687:ERF327696 FBB327687:FBB327696 FKX327687:FKX327696 FUT327687:FUT327696 GEP327687:GEP327696 GOL327687:GOL327696 GYH327687:GYH327696 HID327687:HID327696 HRZ327687:HRZ327696 IBV327687:IBV327696 ILR327687:ILR327696 IVN327687:IVN327696 JFJ327687:JFJ327696 JPF327687:JPF327696 JZB327687:JZB327696 KIX327687:KIX327696 KST327687:KST327696 LCP327687:LCP327696 LML327687:LML327696 LWH327687:LWH327696 MGD327687:MGD327696 MPZ327687:MPZ327696 MZV327687:MZV327696 NJR327687:NJR327696 NTN327687:NTN327696 ODJ327687:ODJ327696 ONF327687:ONF327696 OXB327687:OXB327696 PGX327687:PGX327696 PQT327687:PQT327696 QAP327687:QAP327696 QKL327687:QKL327696 QUH327687:QUH327696 RED327687:RED327696 RNZ327687:RNZ327696 RXV327687:RXV327696 SHR327687:SHR327696 SRN327687:SRN327696 TBJ327687:TBJ327696 TLF327687:TLF327696 TVB327687:TVB327696 UEX327687:UEX327696 UOT327687:UOT327696 UYP327687:UYP327696 VIL327687:VIL327696 VSH327687:VSH327696 WCD327687:WCD327696 WLZ327687:WLZ327696 WVV327687:WVV327696 N393231:N393240 JJ393223:JJ393232 TF393223:TF393232 ADB393223:ADB393232 AMX393223:AMX393232 AWT393223:AWT393232 BGP393223:BGP393232 BQL393223:BQL393232 CAH393223:CAH393232 CKD393223:CKD393232 CTZ393223:CTZ393232 DDV393223:DDV393232 DNR393223:DNR393232 DXN393223:DXN393232 EHJ393223:EHJ393232 ERF393223:ERF393232 FBB393223:FBB393232 FKX393223:FKX393232 FUT393223:FUT393232 GEP393223:GEP393232 GOL393223:GOL393232 GYH393223:GYH393232 HID393223:HID393232 HRZ393223:HRZ393232 IBV393223:IBV393232 ILR393223:ILR393232 IVN393223:IVN393232 JFJ393223:JFJ393232 JPF393223:JPF393232 JZB393223:JZB393232 KIX393223:KIX393232 KST393223:KST393232 LCP393223:LCP393232 LML393223:LML393232 LWH393223:LWH393232 MGD393223:MGD393232 MPZ393223:MPZ393232 MZV393223:MZV393232 NJR393223:NJR393232 NTN393223:NTN393232 ODJ393223:ODJ393232 ONF393223:ONF393232 OXB393223:OXB393232 PGX393223:PGX393232 PQT393223:PQT393232 QAP393223:QAP393232 QKL393223:QKL393232 QUH393223:QUH393232 RED393223:RED393232 RNZ393223:RNZ393232 RXV393223:RXV393232 SHR393223:SHR393232 SRN393223:SRN393232 TBJ393223:TBJ393232 TLF393223:TLF393232 TVB393223:TVB393232 UEX393223:UEX393232 UOT393223:UOT393232 UYP393223:UYP393232 VIL393223:VIL393232 VSH393223:VSH393232 WCD393223:WCD393232 WLZ393223:WLZ393232 WVV393223:WVV393232 N458767:N458776 JJ458759:JJ458768 TF458759:TF458768 ADB458759:ADB458768 AMX458759:AMX458768 AWT458759:AWT458768 BGP458759:BGP458768 BQL458759:BQL458768 CAH458759:CAH458768 CKD458759:CKD458768 CTZ458759:CTZ458768 DDV458759:DDV458768 DNR458759:DNR458768 DXN458759:DXN458768 EHJ458759:EHJ458768 ERF458759:ERF458768 FBB458759:FBB458768 FKX458759:FKX458768 FUT458759:FUT458768 GEP458759:GEP458768 GOL458759:GOL458768 GYH458759:GYH458768 HID458759:HID458768 HRZ458759:HRZ458768 IBV458759:IBV458768 ILR458759:ILR458768 IVN458759:IVN458768 JFJ458759:JFJ458768 JPF458759:JPF458768 JZB458759:JZB458768 KIX458759:KIX458768 KST458759:KST458768 LCP458759:LCP458768 LML458759:LML458768 LWH458759:LWH458768 MGD458759:MGD458768 MPZ458759:MPZ458768 MZV458759:MZV458768 NJR458759:NJR458768 NTN458759:NTN458768 ODJ458759:ODJ458768 ONF458759:ONF458768 OXB458759:OXB458768 PGX458759:PGX458768 PQT458759:PQT458768 QAP458759:QAP458768 QKL458759:QKL458768 QUH458759:QUH458768 RED458759:RED458768 RNZ458759:RNZ458768 RXV458759:RXV458768 SHR458759:SHR458768 SRN458759:SRN458768 TBJ458759:TBJ458768 TLF458759:TLF458768 TVB458759:TVB458768 UEX458759:UEX458768 UOT458759:UOT458768 UYP458759:UYP458768 VIL458759:VIL458768 VSH458759:VSH458768 WCD458759:WCD458768 WLZ458759:WLZ458768 WVV458759:WVV458768 N524303:N524312 JJ524295:JJ524304 TF524295:TF524304 ADB524295:ADB524304 AMX524295:AMX524304 AWT524295:AWT524304 BGP524295:BGP524304 BQL524295:BQL524304 CAH524295:CAH524304 CKD524295:CKD524304 CTZ524295:CTZ524304 DDV524295:DDV524304 DNR524295:DNR524304 DXN524295:DXN524304 EHJ524295:EHJ524304 ERF524295:ERF524304 FBB524295:FBB524304 FKX524295:FKX524304 FUT524295:FUT524304 GEP524295:GEP524304 GOL524295:GOL524304 GYH524295:GYH524304 HID524295:HID524304 HRZ524295:HRZ524304 IBV524295:IBV524304 ILR524295:ILR524304 IVN524295:IVN524304 JFJ524295:JFJ524304 JPF524295:JPF524304 JZB524295:JZB524304 KIX524295:KIX524304 KST524295:KST524304 LCP524295:LCP524304 LML524295:LML524304 LWH524295:LWH524304 MGD524295:MGD524304 MPZ524295:MPZ524304 MZV524295:MZV524304 NJR524295:NJR524304 NTN524295:NTN524304 ODJ524295:ODJ524304 ONF524295:ONF524304 OXB524295:OXB524304 PGX524295:PGX524304 PQT524295:PQT524304 QAP524295:QAP524304 QKL524295:QKL524304 QUH524295:QUH524304 RED524295:RED524304 RNZ524295:RNZ524304 RXV524295:RXV524304 SHR524295:SHR524304 SRN524295:SRN524304 TBJ524295:TBJ524304 TLF524295:TLF524304 TVB524295:TVB524304 UEX524295:UEX524304 UOT524295:UOT524304 UYP524295:UYP524304 VIL524295:VIL524304 VSH524295:VSH524304 WCD524295:WCD524304 WLZ524295:WLZ524304 WVV524295:WVV524304 N589839:N589848 JJ589831:JJ589840 TF589831:TF589840 ADB589831:ADB589840 AMX589831:AMX589840 AWT589831:AWT589840 BGP589831:BGP589840 BQL589831:BQL589840 CAH589831:CAH589840 CKD589831:CKD589840 CTZ589831:CTZ589840 DDV589831:DDV589840 DNR589831:DNR589840 DXN589831:DXN589840 EHJ589831:EHJ589840 ERF589831:ERF589840 FBB589831:FBB589840 FKX589831:FKX589840 FUT589831:FUT589840 GEP589831:GEP589840 GOL589831:GOL589840 GYH589831:GYH589840 HID589831:HID589840 HRZ589831:HRZ589840 IBV589831:IBV589840 ILR589831:ILR589840 IVN589831:IVN589840 JFJ589831:JFJ589840 JPF589831:JPF589840 JZB589831:JZB589840 KIX589831:KIX589840 KST589831:KST589840 LCP589831:LCP589840 LML589831:LML589840 LWH589831:LWH589840 MGD589831:MGD589840 MPZ589831:MPZ589840 MZV589831:MZV589840 NJR589831:NJR589840 NTN589831:NTN589840 ODJ589831:ODJ589840 ONF589831:ONF589840 OXB589831:OXB589840 PGX589831:PGX589840 PQT589831:PQT589840 QAP589831:QAP589840 QKL589831:QKL589840 QUH589831:QUH589840 RED589831:RED589840 RNZ589831:RNZ589840 RXV589831:RXV589840 SHR589831:SHR589840 SRN589831:SRN589840 TBJ589831:TBJ589840 TLF589831:TLF589840 TVB589831:TVB589840 UEX589831:UEX589840 UOT589831:UOT589840 UYP589831:UYP589840 VIL589831:VIL589840 VSH589831:VSH589840 WCD589831:WCD589840 WLZ589831:WLZ589840 WVV589831:WVV589840 N655375:N655384 JJ655367:JJ655376 TF655367:TF655376 ADB655367:ADB655376 AMX655367:AMX655376 AWT655367:AWT655376 BGP655367:BGP655376 BQL655367:BQL655376 CAH655367:CAH655376 CKD655367:CKD655376 CTZ655367:CTZ655376 DDV655367:DDV655376 DNR655367:DNR655376 DXN655367:DXN655376 EHJ655367:EHJ655376 ERF655367:ERF655376 FBB655367:FBB655376 FKX655367:FKX655376 FUT655367:FUT655376 GEP655367:GEP655376 GOL655367:GOL655376 GYH655367:GYH655376 HID655367:HID655376 HRZ655367:HRZ655376 IBV655367:IBV655376 ILR655367:ILR655376 IVN655367:IVN655376 JFJ655367:JFJ655376 JPF655367:JPF655376 JZB655367:JZB655376 KIX655367:KIX655376 KST655367:KST655376 LCP655367:LCP655376 LML655367:LML655376 LWH655367:LWH655376 MGD655367:MGD655376 MPZ655367:MPZ655376 MZV655367:MZV655376 NJR655367:NJR655376 NTN655367:NTN655376 ODJ655367:ODJ655376 ONF655367:ONF655376 OXB655367:OXB655376 PGX655367:PGX655376 PQT655367:PQT655376 QAP655367:QAP655376 QKL655367:QKL655376 QUH655367:QUH655376 RED655367:RED655376 RNZ655367:RNZ655376 RXV655367:RXV655376 SHR655367:SHR655376 SRN655367:SRN655376 TBJ655367:TBJ655376 TLF655367:TLF655376 TVB655367:TVB655376 UEX655367:UEX655376 UOT655367:UOT655376 UYP655367:UYP655376 VIL655367:VIL655376 VSH655367:VSH655376 WCD655367:WCD655376 WLZ655367:WLZ655376 WVV655367:WVV655376 N720911:N720920 JJ720903:JJ720912 TF720903:TF720912 ADB720903:ADB720912 AMX720903:AMX720912 AWT720903:AWT720912 BGP720903:BGP720912 BQL720903:BQL720912 CAH720903:CAH720912 CKD720903:CKD720912 CTZ720903:CTZ720912 DDV720903:DDV720912 DNR720903:DNR720912 DXN720903:DXN720912 EHJ720903:EHJ720912 ERF720903:ERF720912 FBB720903:FBB720912 FKX720903:FKX720912 FUT720903:FUT720912 GEP720903:GEP720912 GOL720903:GOL720912 GYH720903:GYH720912 HID720903:HID720912 HRZ720903:HRZ720912 IBV720903:IBV720912 ILR720903:ILR720912 IVN720903:IVN720912 JFJ720903:JFJ720912 JPF720903:JPF720912 JZB720903:JZB720912 KIX720903:KIX720912 KST720903:KST720912 LCP720903:LCP720912 LML720903:LML720912 LWH720903:LWH720912 MGD720903:MGD720912 MPZ720903:MPZ720912 MZV720903:MZV720912 NJR720903:NJR720912 NTN720903:NTN720912 ODJ720903:ODJ720912 ONF720903:ONF720912 OXB720903:OXB720912 PGX720903:PGX720912 PQT720903:PQT720912 QAP720903:QAP720912 QKL720903:QKL720912 QUH720903:QUH720912 RED720903:RED720912 RNZ720903:RNZ720912 RXV720903:RXV720912 SHR720903:SHR720912 SRN720903:SRN720912 TBJ720903:TBJ720912 TLF720903:TLF720912 TVB720903:TVB720912 UEX720903:UEX720912 UOT720903:UOT720912 UYP720903:UYP720912 VIL720903:VIL720912 VSH720903:VSH720912 WCD720903:WCD720912 WLZ720903:WLZ720912 WVV720903:WVV720912 N786447:N786456 JJ786439:JJ786448 TF786439:TF786448 ADB786439:ADB786448 AMX786439:AMX786448 AWT786439:AWT786448 BGP786439:BGP786448 BQL786439:BQL786448 CAH786439:CAH786448 CKD786439:CKD786448 CTZ786439:CTZ786448 DDV786439:DDV786448 DNR786439:DNR786448 DXN786439:DXN786448 EHJ786439:EHJ786448 ERF786439:ERF786448 FBB786439:FBB786448 FKX786439:FKX786448 FUT786439:FUT786448 GEP786439:GEP786448 GOL786439:GOL786448 GYH786439:GYH786448 HID786439:HID786448 HRZ786439:HRZ786448 IBV786439:IBV786448 ILR786439:ILR786448 IVN786439:IVN786448 JFJ786439:JFJ786448 JPF786439:JPF786448 JZB786439:JZB786448 KIX786439:KIX786448 KST786439:KST786448 LCP786439:LCP786448 LML786439:LML786448 LWH786439:LWH786448 MGD786439:MGD786448 MPZ786439:MPZ786448 MZV786439:MZV786448 NJR786439:NJR786448 NTN786439:NTN786448 ODJ786439:ODJ786448 ONF786439:ONF786448 OXB786439:OXB786448 PGX786439:PGX786448 PQT786439:PQT786448 QAP786439:QAP786448 QKL786439:QKL786448 QUH786439:QUH786448 RED786439:RED786448 RNZ786439:RNZ786448 RXV786439:RXV786448 SHR786439:SHR786448 SRN786439:SRN786448 TBJ786439:TBJ786448 TLF786439:TLF786448 TVB786439:TVB786448 UEX786439:UEX786448 UOT786439:UOT786448 UYP786439:UYP786448 VIL786439:VIL786448 VSH786439:VSH786448 WCD786439:WCD786448 WLZ786439:WLZ786448 WVV786439:WVV786448 N851983:N851992 JJ851975:JJ851984 TF851975:TF851984 ADB851975:ADB851984 AMX851975:AMX851984 AWT851975:AWT851984 BGP851975:BGP851984 BQL851975:BQL851984 CAH851975:CAH851984 CKD851975:CKD851984 CTZ851975:CTZ851984 DDV851975:DDV851984 DNR851975:DNR851984 DXN851975:DXN851984 EHJ851975:EHJ851984 ERF851975:ERF851984 FBB851975:FBB851984 FKX851975:FKX851984 FUT851975:FUT851984 GEP851975:GEP851984 GOL851975:GOL851984 GYH851975:GYH851984 HID851975:HID851984 HRZ851975:HRZ851984 IBV851975:IBV851984 ILR851975:ILR851984 IVN851975:IVN851984 JFJ851975:JFJ851984 JPF851975:JPF851984 JZB851975:JZB851984 KIX851975:KIX851984 KST851975:KST851984 LCP851975:LCP851984 LML851975:LML851984 LWH851975:LWH851984 MGD851975:MGD851984 MPZ851975:MPZ851984 MZV851975:MZV851984 NJR851975:NJR851984 NTN851975:NTN851984 ODJ851975:ODJ851984 ONF851975:ONF851984 OXB851975:OXB851984 PGX851975:PGX851984 PQT851975:PQT851984 QAP851975:QAP851984 QKL851975:QKL851984 QUH851975:QUH851984 RED851975:RED851984 RNZ851975:RNZ851984 RXV851975:RXV851984 SHR851975:SHR851984 SRN851975:SRN851984 TBJ851975:TBJ851984 TLF851975:TLF851984 TVB851975:TVB851984 UEX851975:UEX851984 UOT851975:UOT851984 UYP851975:UYP851984 VIL851975:VIL851984 VSH851975:VSH851984 WCD851975:WCD851984 WLZ851975:WLZ851984 WVV851975:WVV851984 N917519:N917528 JJ917511:JJ917520 TF917511:TF917520 ADB917511:ADB917520 AMX917511:AMX917520 AWT917511:AWT917520 BGP917511:BGP917520 BQL917511:BQL917520 CAH917511:CAH917520 CKD917511:CKD917520 CTZ917511:CTZ917520 DDV917511:DDV917520 DNR917511:DNR917520 DXN917511:DXN917520 EHJ917511:EHJ917520 ERF917511:ERF917520 FBB917511:FBB917520 FKX917511:FKX917520 FUT917511:FUT917520 GEP917511:GEP917520 GOL917511:GOL917520 GYH917511:GYH917520 HID917511:HID917520 HRZ917511:HRZ917520 IBV917511:IBV917520 ILR917511:ILR917520 IVN917511:IVN917520 JFJ917511:JFJ917520 JPF917511:JPF917520 JZB917511:JZB917520 KIX917511:KIX917520 KST917511:KST917520 LCP917511:LCP917520 LML917511:LML917520 LWH917511:LWH917520 MGD917511:MGD917520 MPZ917511:MPZ917520 MZV917511:MZV917520 NJR917511:NJR917520 NTN917511:NTN917520 ODJ917511:ODJ917520 ONF917511:ONF917520 OXB917511:OXB917520 PGX917511:PGX917520 PQT917511:PQT917520 QAP917511:QAP917520 QKL917511:QKL917520 QUH917511:QUH917520 RED917511:RED917520 RNZ917511:RNZ917520 RXV917511:RXV917520 SHR917511:SHR917520 SRN917511:SRN917520 TBJ917511:TBJ917520 TLF917511:TLF917520 TVB917511:TVB917520 UEX917511:UEX917520 UOT917511:UOT917520 UYP917511:UYP917520 VIL917511:VIL917520 VSH917511:VSH917520 WCD917511:WCD917520 WLZ917511:WLZ917520 WVV917511:WVV917520 N983055:N983064 JJ983047:JJ983056 TF983047:TF983056 ADB983047:ADB983056 AMX983047:AMX983056 AWT983047:AWT983056 BGP983047:BGP983056 BQL983047:BQL983056 CAH983047:CAH983056 CKD983047:CKD983056 CTZ983047:CTZ983056 DDV983047:DDV983056 DNR983047:DNR983056 DXN983047:DXN983056 EHJ983047:EHJ983056 ERF983047:ERF983056 FBB983047:FBB983056 FKX983047:FKX983056 FUT983047:FUT983056 GEP983047:GEP983056 GOL983047:GOL983056 GYH983047:GYH983056 HID983047:HID983056 HRZ983047:HRZ983056 IBV983047:IBV983056 ILR983047:ILR983056 IVN983047:IVN983056 JFJ983047:JFJ983056 JPF983047:JPF983056 JZB983047:JZB983056 KIX983047:KIX983056 KST983047:KST983056 LCP983047:LCP983056 LML983047:LML983056 LWH983047:LWH983056 MGD983047:MGD983056 MPZ983047:MPZ983056 MZV983047:MZV983056 NJR983047:NJR983056 NTN983047:NTN983056 ODJ983047:ODJ983056 ONF983047:ONF983056 OXB983047:OXB983056 PGX983047:PGX983056 PQT983047:PQT983056 QAP983047:QAP983056 QKL983047:QKL983056 QUH983047:QUH983056 RED983047:RED983056 RNZ983047:RNZ983056 RXV983047:RXV983056 SHR983047:SHR983056 SRN983047:SRN983056 TBJ983047:TBJ983056 TLF983047:TLF983056 TVB983047:TVB983056 UEX983047:UEX983056 UOT983047:UOT983056 UYP983047:UYP983056 VIL983047:VIL983056 VSH983047:VSH983056 WCD983047:WCD983056 WLZ983047:WLZ983056 WVV983047:WVV983056 WVZ983047:WVZ983056 JN16:JN26 TJ16:TJ26 ADF16:ADF26 ANB16:ANB26 AWX16:AWX26 BGT16:BGT26 BQP16:BQP26 CAL16:CAL26 CKH16:CKH26 CUD16:CUD26 DDZ16:DDZ26 DNV16:DNV26 DXR16:DXR26 EHN16:EHN26 ERJ16:ERJ26 FBF16:FBF26 FLB16:FLB26 FUX16:FUX26 GET16:GET26 GOP16:GOP26 GYL16:GYL26 HIH16:HIH26 HSD16:HSD26 IBZ16:IBZ26 ILV16:ILV26 IVR16:IVR26 JFN16:JFN26 JPJ16:JPJ26 JZF16:JZF26 KJB16:KJB26 KSX16:KSX26 LCT16:LCT26 LMP16:LMP26 LWL16:LWL26 MGH16:MGH26 MQD16:MQD26 MZZ16:MZZ26 NJV16:NJV26 NTR16:NTR26 ODN16:ODN26 ONJ16:ONJ26 OXF16:OXF26 PHB16:PHB26 PQX16:PQX26 QAT16:QAT26 QKP16:QKP26 QUL16:QUL26 REH16:REH26 ROD16:ROD26 RXZ16:RXZ26 SHV16:SHV26 SRR16:SRR26 TBN16:TBN26 TLJ16:TLJ26 TVF16:TVF26 UFB16:UFB26 UOX16:UOX26 UYT16:UYT26 VIP16:VIP26 VSL16:VSL26 WCH16:WCH26 WMD16:WMD26 WVZ16:WVZ26 R65546:R65555 JN65543:JN65552 TJ65543:TJ65552 ADF65543:ADF65552 ANB65543:ANB65552 AWX65543:AWX65552 BGT65543:BGT65552 BQP65543:BQP65552 CAL65543:CAL65552 CKH65543:CKH65552 CUD65543:CUD65552 DDZ65543:DDZ65552 DNV65543:DNV65552 DXR65543:DXR65552 EHN65543:EHN65552 ERJ65543:ERJ65552 FBF65543:FBF65552 FLB65543:FLB65552 FUX65543:FUX65552 GET65543:GET65552 GOP65543:GOP65552 GYL65543:GYL65552 HIH65543:HIH65552 HSD65543:HSD65552 IBZ65543:IBZ65552 ILV65543:ILV65552 IVR65543:IVR65552 JFN65543:JFN65552 JPJ65543:JPJ65552 JZF65543:JZF65552 KJB65543:KJB65552 KSX65543:KSX65552 LCT65543:LCT65552 LMP65543:LMP65552 LWL65543:LWL65552 MGH65543:MGH65552 MQD65543:MQD65552 MZZ65543:MZZ65552 NJV65543:NJV65552 NTR65543:NTR65552 ODN65543:ODN65552 ONJ65543:ONJ65552 OXF65543:OXF65552 PHB65543:PHB65552 PQX65543:PQX65552 QAT65543:QAT65552 QKP65543:QKP65552 QUL65543:QUL65552 REH65543:REH65552 ROD65543:ROD65552 RXZ65543:RXZ65552 SHV65543:SHV65552 SRR65543:SRR65552 TBN65543:TBN65552 TLJ65543:TLJ65552 TVF65543:TVF65552 UFB65543:UFB65552 UOX65543:UOX65552 UYT65543:UYT65552 VIP65543:VIP65552 VSL65543:VSL65552 WCH65543:WCH65552 WMD65543:WMD65552 WVZ65543:WVZ65552 R131082:R131091 JN131079:JN131088 TJ131079:TJ131088 ADF131079:ADF131088 ANB131079:ANB131088 AWX131079:AWX131088 BGT131079:BGT131088 BQP131079:BQP131088 CAL131079:CAL131088 CKH131079:CKH131088 CUD131079:CUD131088 DDZ131079:DDZ131088 DNV131079:DNV131088 DXR131079:DXR131088 EHN131079:EHN131088 ERJ131079:ERJ131088 FBF131079:FBF131088 FLB131079:FLB131088 FUX131079:FUX131088 GET131079:GET131088 GOP131079:GOP131088 GYL131079:GYL131088 HIH131079:HIH131088 HSD131079:HSD131088 IBZ131079:IBZ131088 ILV131079:ILV131088 IVR131079:IVR131088 JFN131079:JFN131088 JPJ131079:JPJ131088 JZF131079:JZF131088 KJB131079:KJB131088 KSX131079:KSX131088 LCT131079:LCT131088 LMP131079:LMP131088 LWL131079:LWL131088 MGH131079:MGH131088 MQD131079:MQD131088 MZZ131079:MZZ131088 NJV131079:NJV131088 NTR131079:NTR131088 ODN131079:ODN131088 ONJ131079:ONJ131088 OXF131079:OXF131088 PHB131079:PHB131088 PQX131079:PQX131088 QAT131079:QAT131088 QKP131079:QKP131088 QUL131079:QUL131088 REH131079:REH131088 ROD131079:ROD131088 RXZ131079:RXZ131088 SHV131079:SHV131088 SRR131079:SRR131088 TBN131079:TBN131088 TLJ131079:TLJ131088 TVF131079:TVF131088 UFB131079:UFB131088 UOX131079:UOX131088 UYT131079:UYT131088 VIP131079:VIP131088 VSL131079:VSL131088 WCH131079:WCH131088 WMD131079:WMD131088 WVZ131079:WVZ131088 R196618:R196627 JN196615:JN196624 TJ196615:TJ196624 ADF196615:ADF196624 ANB196615:ANB196624 AWX196615:AWX196624 BGT196615:BGT196624 BQP196615:BQP196624 CAL196615:CAL196624 CKH196615:CKH196624 CUD196615:CUD196624 DDZ196615:DDZ196624 DNV196615:DNV196624 DXR196615:DXR196624 EHN196615:EHN196624 ERJ196615:ERJ196624 FBF196615:FBF196624 FLB196615:FLB196624 FUX196615:FUX196624 GET196615:GET196624 GOP196615:GOP196624 GYL196615:GYL196624 HIH196615:HIH196624 HSD196615:HSD196624 IBZ196615:IBZ196624 ILV196615:ILV196624 IVR196615:IVR196624 JFN196615:JFN196624 JPJ196615:JPJ196624 JZF196615:JZF196624 KJB196615:KJB196624 KSX196615:KSX196624 LCT196615:LCT196624 LMP196615:LMP196624 LWL196615:LWL196624 MGH196615:MGH196624 MQD196615:MQD196624 MZZ196615:MZZ196624 NJV196615:NJV196624 NTR196615:NTR196624 ODN196615:ODN196624 ONJ196615:ONJ196624 OXF196615:OXF196624 PHB196615:PHB196624 PQX196615:PQX196624 QAT196615:QAT196624 QKP196615:QKP196624 QUL196615:QUL196624 REH196615:REH196624 ROD196615:ROD196624 RXZ196615:RXZ196624 SHV196615:SHV196624 SRR196615:SRR196624 TBN196615:TBN196624 TLJ196615:TLJ196624 TVF196615:TVF196624 UFB196615:UFB196624 UOX196615:UOX196624 UYT196615:UYT196624 VIP196615:VIP196624 VSL196615:VSL196624 WCH196615:WCH196624 WMD196615:WMD196624 WVZ196615:WVZ196624 R262154:R262163 JN262151:JN262160 TJ262151:TJ262160 ADF262151:ADF262160 ANB262151:ANB262160 AWX262151:AWX262160 BGT262151:BGT262160 BQP262151:BQP262160 CAL262151:CAL262160 CKH262151:CKH262160 CUD262151:CUD262160 DDZ262151:DDZ262160 DNV262151:DNV262160 DXR262151:DXR262160 EHN262151:EHN262160 ERJ262151:ERJ262160 FBF262151:FBF262160 FLB262151:FLB262160 FUX262151:FUX262160 GET262151:GET262160 GOP262151:GOP262160 GYL262151:GYL262160 HIH262151:HIH262160 HSD262151:HSD262160 IBZ262151:IBZ262160 ILV262151:ILV262160 IVR262151:IVR262160 JFN262151:JFN262160 JPJ262151:JPJ262160 JZF262151:JZF262160 KJB262151:KJB262160 KSX262151:KSX262160 LCT262151:LCT262160 LMP262151:LMP262160 LWL262151:LWL262160 MGH262151:MGH262160 MQD262151:MQD262160 MZZ262151:MZZ262160 NJV262151:NJV262160 NTR262151:NTR262160 ODN262151:ODN262160 ONJ262151:ONJ262160 OXF262151:OXF262160 PHB262151:PHB262160 PQX262151:PQX262160 QAT262151:QAT262160 QKP262151:QKP262160 QUL262151:QUL262160 REH262151:REH262160 ROD262151:ROD262160 RXZ262151:RXZ262160 SHV262151:SHV262160 SRR262151:SRR262160 TBN262151:TBN262160 TLJ262151:TLJ262160 TVF262151:TVF262160 UFB262151:UFB262160 UOX262151:UOX262160 UYT262151:UYT262160 VIP262151:VIP262160 VSL262151:VSL262160 WCH262151:WCH262160 WMD262151:WMD262160 WVZ262151:WVZ262160 R327690:R327699 JN327687:JN327696 TJ327687:TJ327696 ADF327687:ADF327696 ANB327687:ANB327696 AWX327687:AWX327696 BGT327687:BGT327696 BQP327687:BQP327696 CAL327687:CAL327696 CKH327687:CKH327696 CUD327687:CUD327696 DDZ327687:DDZ327696 DNV327687:DNV327696 DXR327687:DXR327696 EHN327687:EHN327696 ERJ327687:ERJ327696 FBF327687:FBF327696 FLB327687:FLB327696 FUX327687:FUX327696 GET327687:GET327696 GOP327687:GOP327696 GYL327687:GYL327696 HIH327687:HIH327696 HSD327687:HSD327696 IBZ327687:IBZ327696 ILV327687:ILV327696 IVR327687:IVR327696 JFN327687:JFN327696 JPJ327687:JPJ327696 JZF327687:JZF327696 KJB327687:KJB327696 KSX327687:KSX327696 LCT327687:LCT327696 LMP327687:LMP327696 LWL327687:LWL327696 MGH327687:MGH327696 MQD327687:MQD327696 MZZ327687:MZZ327696 NJV327687:NJV327696 NTR327687:NTR327696 ODN327687:ODN327696 ONJ327687:ONJ327696 OXF327687:OXF327696 PHB327687:PHB327696 PQX327687:PQX327696 QAT327687:QAT327696 QKP327687:QKP327696 QUL327687:QUL327696 REH327687:REH327696 ROD327687:ROD327696 RXZ327687:RXZ327696 SHV327687:SHV327696 SRR327687:SRR327696 TBN327687:TBN327696 TLJ327687:TLJ327696 TVF327687:TVF327696 UFB327687:UFB327696 UOX327687:UOX327696 UYT327687:UYT327696 VIP327687:VIP327696 VSL327687:VSL327696 WCH327687:WCH327696 WMD327687:WMD327696 WVZ327687:WVZ327696 R393226:R393235 JN393223:JN393232 TJ393223:TJ393232 ADF393223:ADF393232 ANB393223:ANB393232 AWX393223:AWX393232 BGT393223:BGT393232 BQP393223:BQP393232 CAL393223:CAL393232 CKH393223:CKH393232 CUD393223:CUD393232 DDZ393223:DDZ393232 DNV393223:DNV393232 DXR393223:DXR393232 EHN393223:EHN393232 ERJ393223:ERJ393232 FBF393223:FBF393232 FLB393223:FLB393232 FUX393223:FUX393232 GET393223:GET393232 GOP393223:GOP393232 GYL393223:GYL393232 HIH393223:HIH393232 HSD393223:HSD393232 IBZ393223:IBZ393232 ILV393223:ILV393232 IVR393223:IVR393232 JFN393223:JFN393232 JPJ393223:JPJ393232 JZF393223:JZF393232 KJB393223:KJB393232 KSX393223:KSX393232 LCT393223:LCT393232 LMP393223:LMP393232 LWL393223:LWL393232 MGH393223:MGH393232 MQD393223:MQD393232 MZZ393223:MZZ393232 NJV393223:NJV393232 NTR393223:NTR393232 ODN393223:ODN393232 ONJ393223:ONJ393232 OXF393223:OXF393232 PHB393223:PHB393232 PQX393223:PQX393232 QAT393223:QAT393232 QKP393223:QKP393232 QUL393223:QUL393232 REH393223:REH393232 ROD393223:ROD393232 RXZ393223:RXZ393232 SHV393223:SHV393232 SRR393223:SRR393232 TBN393223:TBN393232 TLJ393223:TLJ393232 TVF393223:TVF393232 UFB393223:UFB393232 UOX393223:UOX393232 UYT393223:UYT393232 VIP393223:VIP393232 VSL393223:VSL393232 WCH393223:WCH393232 WMD393223:WMD393232 WVZ393223:WVZ393232 R458762:R458771 JN458759:JN458768 TJ458759:TJ458768 ADF458759:ADF458768 ANB458759:ANB458768 AWX458759:AWX458768 BGT458759:BGT458768 BQP458759:BQP458768 CAL458759:CAL458768 CKH458759:CKH458768 CUD458759:CUD458768 DDZ458759:DDZ458768 DNV458759:DNV458768 DXR458759:DXR458768 EHN458759:EHN458768 ERJ458759:ERJ458768 FBF458759:FBF458768 FLB458759:FLB458768 FUX458759:FUX458768 GET458759:GET458768 GOP458759:GOP458768 GYL458759:GYL458768 HIH458759:HIH458768 HSD458759:HSD458768 IBZ458759:IBZ458768 ILV458759:ILV458768 IVR458759:IVR458768 JFN458759:JFN458768 JPJ458759:JPJ458768 JZF458759:JZF458768 KJB458759:KJB458768 KSX458759:KSX458768 LCT458759:LCT458768 LMP458759:LMP458768 LWL458759:LWL458768 MGH458759:MGH458768 MQD458759:MQD458768 MZZ458759:MZZ458768 NJV458759:NJV458768 NTR458759:NTR458768 ODN458759:ODN458768 ONJ458759:ONJ458768 OXF458759:OXF458768 PHB458759:PHB458768 PQX458759:PQX458768 QAT458759:QAT458768 QKP458759:QKP458768 QUL458759:QUL458768 REH458759:REH458768 ROD458759:ROD458768 RXZ458759:RXZ458768 SHV458759:SHV458768 SRR458759:SRR458768 TBN458759:TBN458768 TLJ458759:TLJ458768 TVF458759:TVF458768 UFB458759:UFB458768 UOX458759:UOX458768 UYT458759:UYT458768 VIP458759:VIP458768 VSL458759:VSL458768 WCH458759:WCH458768 WMD458759:WMD458768 WVZ458759:WVZ458768 R524298:R524307 JN524295:JN524304 TJ524295:TJ524304 ADF524295:ADF524304 ANB524295:ANB524304 AWX524295:AWX524304 BGT524295:BGT524304 BQP524295:BQP524304 CAL524295:CAL524304 CKH524295:CKH524304 CUD524295:CUD524304 DDZ524295:DDZ524304 DNV524295:DNV524304 DXR524295:DXR524304 EHN524295:EHN524304 ERJ524295:ERJ524304 FBF524295:FBF524304 FLB524295:FLB524304 FUX524295:FUX524304 GET524295:GET524304 GOP524295:GOP524304 GYL524295:GYL524304 HIH524295:HIH524304 HSD524295:HSD524304 IBZ524295:IBZ524304 ILV524295:ILV524304 IVR524295:IVR524304 JFN524295:JFN524304 JPJ524295:JPJ524304 JZF524295:JZF524304 KJB524295:KJB524304 KSX524295:KSX524304 LCT524295:LCT524304 LMP524295:LMP524304 LWL524295:LWL524304 MGH524295:MGH524304 MQD524295:MQD524304 MZZ524295:MZZ524304 NJV524295:NJV524304 NTR524295:NTR524304 ODN524295:ODN524304 ONJ524295:ONJ524304 OXF524295:OXF524304 PHB524295:PHB524304 PQX524295:PQX524304 QAT524295:QAT524304 QKP524295:QKP524304 QUL524295:QUL524304 REH524295:REH524304 ROD524295:ROD524304 RXZ524295:RXZ524304 SHV524295:SHV524304 SRR524295:SRR524304 TBN524295:TBN524304 TLJ524295:TLJ524304 TVF524295:TVF524304 UFB524295:UFB524304 UOX524295:UOX524304 UYT524295:UYT524304 VIP524295:VIP524304 VSL524295:VSL524304 WCH524295:WCH524304 WMD524295:WMD524304 WVZ524295:WVZ524304 R589834:R589843 JN589831:JN589840 TJ589831:TJ589840 ADF589831:ADF589840 ANB589831:ANB589840 AWX589831:AWX589840 BGT589831:BGT589840 BQP589831:BQP589840 CAL589831:CAL589840 CKH589831:CKH589840 CUD589831:CUD589840 DDZ589831:DDZ589840 DNV589831:DNV589840 DXR589831:DXR589840 EHN589831:EHN589840 ERJ589831:ERJ589840 FBF589831:FBF589840 FLB589831:FLB589840 FUX589831:FUX589840 GET589831:GET589840 GOP589831:GOP589840 GYL589831:GYL589840 HIH589831:HIH589840 HSD589831:HSD589840 IBZ589831:IBZ589840 ILV589831:ILV589840 IVR589831:IVR589840 JFN589831:JFN589840 JPJ589831:JPJ589840 JZF589831:JZF589840 KJB589831:KJB589840 KSX589831:KSX589840 LCT589831:LCT589840 LMP589831:LMP589840 LWL589831:LWL589840 MGH589831:MGH589840 MQD589831:MQD589840 MZZ589831:MZZ589840 NJV589831:NJV589840 NTR589831:NTR589840 ODN589831:ODN589840 ONJ589831:ONJ589840 OXF589831:OXF589840 PHB589831:PHB589840 PQX589831:PQX589840 QAT589831:QAT589840 QKP589831:QKP589840 QUL589831:QUL589840 REH589831:REH589840 ROD589831:ROD589840 RXZ589831:RXZ589840 SHV589831:SHV589840 SRR589831:SRR589840 TBN589831:TBN589840 TLJ589831:TLJ589840 TVF589831:TVF589840 UFB589831:UFB589840 UOX589831:UOX589840 UYT589831:UYT589840 VIP589831:VIP589840 VSL589831:VSL589840 WCH589831:WCH589840 WMD589831:WMD589840 WVZ589831:WVZ589840 R655370:R655379 JN655367:JN655376 TJ655367:TJ655376 ADF655367:ADF655376 ANB655367:ANB655376 AWX655367:AWX655376 BGT655367:BGT655376 BQP655367:BQP655376 CAL655367:CAL655376 CKH655367:CKH655376 CUD655367:CUD655376 DDZ655367:DDZ655376 DNV655367:DNV655376 DXR655367:DXR655376 EHN655367:EHN655376 ERJ655367:ERJ655376 FBF655367:FBF655376 FLB655367:FLB655376 FUX655367:FUX655376 GET655367:GET655376 GOP655367:GOP655376 GYL655367:GYL655376 HIH655367:HIH655376 HSD655367:HSD655376 IBZ655367:IBZ655376 ILV655367:ILV655376 IVR655367:IVR655376 JFN655367:JFN655376 JPJ655367:JPJ655376 JZF655367:JZF655376 KJB655367:KJB655376 KSX655367:KSX655376 LCT655367:LCT655376 LMP655367:LMP655376 LWL655367:LWL655376 MGH655367:MGH655376 MQD655367:MQD655376 MZZ655367:MZZ655376 NJV655367:NJV655376 NTR655367:NTR655376 ODN655367:ODN655376 ONJ655367:ONJ655376 OXF655367:OXF655376 PHB655367:PHB655376 PQX655367:PQX655376 QAT655367:QAT655376 QKP655367:QKP655376 QUL655367:QUL655376 REH655367:REH655376 ROD655367:ROD655376 RXZ655367:RXZ655376 SHV655367:SHV655376 SRR655367:SRR655376 TBN655367:TBN655376 TLJ655367:TLJ655376 TVF655367:TVF655376 UFB655367:UFB655376 UOX655367:UOX655376 UYT655367:UYT655376 VIP655367:VIP655376 VSL655367:VSL655376 WCH655367:WCH655376 WMD655367:WMD655376 WVZ655367:WVZ655376 R720906:R720915 JN720903:JN720912 TJ720903:TJ720912 ADF720903:ADF720912 ANB720903:ANB720912 AWX720903:AWX720912 BGT720903:BGT720912 BQP720903:BQP720912 CAL720903:CAL720912 CKH720903:CKH720912 CUD720903:CUD720912 DDZ720903:DDZ720912 DNV720903:DNV720912 DXR720903:DXR720912 EHN720903:EHN720912 ERJ720903:ERJ720912 FBF720903:FBF720912 FLB720903:FLB720912 FUX720903:FUX720912 GET720903:GET720912 GOP720903:GOP720912 GYL720903:GYL720912 HIH720903:HIH720912 HSD720903:HSD720912 IBZ720903:IBZ720912 ILV720903:ILV720912 IVR720903:IVR720912 JFN720903:JFN720912 JPJ720903:JPJ720912 JZF720903:JZF720912 KJB720903:KJB720912 KSX720903:KSX720912 LCT720903:LCT720912 LMP720903:LMP720912 LWL720903:LWL720912 MGH720903:MGH720912 MQD720903:MQD720912 MZZ720903:MZZ720912 NJV720903:NJV720912 NTR720903:NTR720912 ODN720903:ODN720912 ONJ720903:ONJ720912 OXF720903:OXF720912 PHB720903:PHB720912 PQX720903:PQX720912 QAT720903:QAT720912 QKP720903:QKP720912 QUL720903:QUL720912 REH720903:REH720912 ROD720903:ROD720912 RXZ720903:RXZ720912 SHV720903:SHV720912 SRR720903:SRR720912 TBN720903:TBN720912 TLJ720903:TLJ720912 TVF720903:TVF720912 UFB720903:UFB720912 UOX720903:UOX720912 UYT720903:UYT720912 VIP720903:VIP720912 VSL720903:VSL720912 WCH720903:WCH720912 WMD720903:WMD720912 WVZ720903:WVZ720912 R786442:R786451 JN786439:JN786448 TJ786439:TJ786448 ADF786439:ADF786448 ANB786439:ANB786448 AWX786439:AWX786448 BGT786439:BGT786448 BQP786439:BQP786448 CAL786439:CAL786448 CKH786439:CKH786448 CUD786439:CUD786448 DDZ786439:DDZ786448 DNV786439:DNV786448 DXR786439:DXR786448 EHN786439:EHN786448 ERJ786439:ERJ786448 FBF786439:FBF786448 FLB786439:FLB786448 FUX786439:FUX786448 GET786439:GET786448 GOP786439:GOP786448 GYL786439:GYL786448 HIH786439:HIH786448 HSD786439:HSD786448 IBZ786439:IBZ786448 ILV786439:ILV786448 IVR786439:IVR786448 JFN786439:JFN786448 JPJ786439:JPJ786448 JZF786439:JZF786448 KJB786439:KJB786448 KSX786439:KSX786448 LCT786439:LCT786448 LMP786439:LMP786448 LWL786439:LWL786448 MGH786439:MGH786448 MQD786439:MQD786448 MZZ786439:MZZ786448 NJV786439:NJV786448 NTR786439:NTR786448 ODN786439:ODN786448 ONJ786439:ONJ786448 OXF786439:OXF786448 PHB786439:PHB786448 PQX786439:PQX786448 QAT786439:QAT786448 QKP786439:QKP786448 QUL786439:QUL786448 REH786439:REH786448 ROD786439:ROD786448 RXZ786439:RXZ786448 SHV786439:SHV786448 SRR786439:SRR786448 TBN786439:TBN786448 TLJ786439:TLJ786448 TVF786439:TVF786448 UFB786439:UFB786448 UOX786439:UOX786448 UYT786439:UYT786448 VIP786439:VIP786448 VSL786439:VSL786448 WCH786439:WCH786448 WMD786439:WMD786448 WVZ786439:WVZ786448 R851978:R851987 JN851975:JN851984 TJ851975:TJ851984 ADF851975:ADF851984 ANB851975:ANB851984 AWX851975:AWX851984 BGT851975:BGT851984 BQP851975:BQP851984 CAL851975:CAL851984 CKH851975:CKH851984 CUD851975:CUD851984 DDZ851975:DDZ851984 DNV851975:DNV851984 DXR851975:DXR851984 EHN851975:EHN851984 ERJ851975:ERJ851984 FBF851975:FBF851984 FLB851975:FLB851984 FUX851975:FUX851984 GET851975:GET851984 GOP851975:GOP851984 GYL851975:GYL851984 HIH851975:HIH851984 HSD851975:HSD851984 IBZ851975:IBZ851984 ILV851975:ILV851984 IVR851975:IVR851984 JFN851975:JFN851984 JPJ851975:JPJ851984 JZF851975:JZF851984 KJB851975:KJB851984 KSX851975:KSX851984 LCT851975:LCT851984 LMP851975:LMP851984 LWL851975:LWL851984 MGH851975:MGH851984 MQD851975:MQD851984 MZZ851975:MZZ851984 NJV851975:NJV851984 NTR851975:NTR851984 ODN851975:ODN851984 ONJ851975:ONJ851984 OXF851975:OXF851984 PHB851975:PHB851984 PQX851975:PQX851984 QAT851975:QAT851984 QKP851975:QKP851984 QUL851975:QUL851984 REH851975:REH851984 ROD851975:ROD851984 RXZ851975:RXZ851984 SHV851975:SHV851984 SRR851975:SRR851984 TBN851975:TBN851984 TLJ851975:TLJ851984 TVF851975:TVF851984 UFB851975:UFB851984 UOX851975:UOX851984 UYT851975:UYT851984 VIP851975:VIP851984 VSL851975:VSL851984 WCH851975:WCH851984 WMD851975:WMD851984 WVZ851975:WVZ851984 R917514:R917523 JN917511:JN917520 TJ917511:TJ917520 ADF917511:ADF917520 ANB917511:ANB917520 AWX917511:AWX917520 BGT917511:BGT917520 BQP917511:BQP917520 CAL917511:CAL917520 CKH917511:CKH917520 CUD917511:CUD917520 DDZ917511:DDZ917520 DNV917511:DNV917520 DXR917511:DXR917520 EHN917511:EHN917520 ERJ917511:ERJ917520 FBF917511:FBF917520 FLB917511:FLB917520 FUX917511:FUX917520 GET917511:GET917520 GOP917511:GOP917520 GYL917511:GYL917520 HIH917511:HIH917520 HSD917511:HSD917520 IBZ917511:IBZ917520 ILV917511:ILV917520 IVR917511:IVR917520 JFN917511:JFN917520 JPJ917511:JPJ917520 JZF917511:JZF917520 KJB917511:KJB917520 KSX917511:KSX917520 LCT917511:LCT917520 LMP917511:LMP917520 LWL917511:LWL917520 MGH917511:MGH917520 MQD917511:MQD917520 MZZ917511:MZZ917520 NJV917511:NJV917520 NTR917511:NTR917520 ODN917511:ODN917520 ONJ917511:ONJ917520 OXF917511:OXF917520 PHB917511:PHB917520 PQX917511:PQX917520 QAT917511:QAT917520 QKP917511:QKP917520 QUL917511:QUL917520 REH917511:REH917520 ROD917511:ROD917520 RXZ917511:RXZ917520 SHV917511:SHV917520 SRR917511:SRR917520 TBN917511:TBN917520 TLJ917511:TLJ917520 TVF917511:TVF917520 UFB917511:UFB917520 UOX917511:UOX917520 UYT917511:UYT917520 VIP917511:VIP917520 VSL917511:VSL917520 WCH917511:WCH917520 WMD917511:WMD917520 WVZ917511:WVZ917520 R983050:R983059 JN983047:JN983056 TJ983047:TJ983056 ADF983047:ADF983056 ANB983047:ANB983056 AWX983047:AWX983056 BGT983047:BGT983056 BQP983047:BQP983056 CAL983047:CAL983056 CKH983047:CKH983056 CUD983047:CUD983056 DDZ983047:DDZ983056 DNV983047:DNV983056 DXR983047:DXR983056 EHN983047:EHN983056 ERJ983047:ERJ983056 FBF983047:FBF983056 FLB983047:FLB983056 FUX983047:FUX983056 GET983047:GET983056 GOP983047:GOP983056 GYL983047:GYL983056 HIH983047:HIH983056 HSD983047:HSD983056 IBZ983047:IBZ983056 ILV983047:ILV983056 IVR983047:IVR983056 JFN983047:JFN983056 JPJ983047:JPJ983056 JZF983047:JZF983056 KJB983047:KJB983056 KSX983047:KSX983056 LCT983047:LCT983056 LMP983047:LMP983056 LWL983047:LWL983056 MGH983047:MGH983056 MQD983047:MQD983056 MZZ983047:MZZ983056 NJV983047:NJV983056 NTR983047:NTR983056 ODN983047:ODN983056 ONJ983047:ONJ983056 OXF983047:OXF983056 PHB983047:PHB983056 PQX983047:PQX983056 QAT983047:QAT983056 QKP983047:QKP983056 QUL983047:QUL983056 REH983047:REH983056 ROD983047:ROD983056 RXZ983047:RXZ983056 SHV983047:SHV983056 SRR983047:SRR983056 TBN983047:TBN983056 TLJ983047:TLJ983056 TVF983047:TVF983056 UFB983047:UFB983056 UOX983047:UOX983056 UYT983047:UYT983056 VIP983047:VIP983056 VSL983047:VSL983056 WCH983047:WCH983056 WMD983047:WMD983056 N16:N25" xr:uid="{00000000-0002-0000-2800-000008000000}"/>
    <dataValidation type="whole" showInputMessage="1" showErrorMessage="1" errorTitle="Eingabefehler" error="Summe Spalten T+U+Z+AE darf nicht größer als Summe Spalten O+P (Patientenrückmeldungen) sein." sqref="WWM983047:WWM983056 KA16:KA26 TW16:TW26 ADS16:ADS26 ANO16:ANO26 AXK16:AXK26 BHG16:BHG26 BRC16:BRC26 CAY16:CAY26 CKU16:CKU26 CUQ16:CUQ26 DEM16:DEM26 DOI16:DOI26 DYE16:DYE26 EIA16:EIA26 ERW16:ERW26 FBS16:FBS26 FLO16:FLO26 FVK16:FVK26 GFG16:GFG26 GPC16:GPC26 GYY16:GYY26 HIU16:HIU26 HSQ16:HSQ26 ICM16:ICM26 IMI16:IMI26 IWE16:IWE26 JGA16:JGA26 JPW16:JPW26 JZS16:JZS26 KJO16:KJO26 KTK16:KTK26 LDG16:LDG26 LNC16:LNC26 LWY16:LWY26 MGU16:MGU26 MQQ16:MQQ26 NAM16:NAM26 NKI16:NKI26 NUE16:NUE26 OEA16:OEA26 ONW16:ONW26 OXS16:OXS26 PHO16:PHO26 PRK16:PRK26 QBG16:QBG26 QLC16:QLC26 QUY16:QUY26 REU16:REU26 ROQ16:ROQ26 RYM16:RYM26 SII16:SII26 SSE16:SSE26 TCA16:TCA26 TLW16:TLW26 TVS16:TVS26 UFO16:UFO26 UPK16:UPK26 UZG16:UZG26 VJC16:VJC26 VSY16:VSY26 WCU16:WCU26 WMQ16:WMQ26 WWM16:WWM26 KA65543:KA65552 TW65543:TW65552 ADS65543:ADS65552 ANO65543:ANO65552 AXK65543:AXK65552 BHG65543:BHG65552 BRC65543:BRC65552 CAY65543:CAY65552 CKU65543:CKU65552 CUQ65543:CUQ65552 DEM65543:DEM65552 DOI65543:DOI65552 DYE65543:DYE65552 EIA65543:EIA65552 ERW65543:ERW65552 FBS65543:FBS65552 FLO65543:FLO65552 FVK65543:FVK65552 GFG65543:GFG65552 GPC65543:GPC65552 GYY65543:GYY65552 HIU65543:HIU65552 HSQ65543:HSQ65552 ICM65543:ICM65552 IMI65543:IMI65552 IWE65543:IWE65552 JGA65543:JGA65552 JPW65543:JPW65552 JZS65543:JZS65552 KJO65543:KJO65552 KTK65543:KTK65552 LDG65543:LDG65552 LNC65543:LNC65552 LWY65543:LWY65552 MGU65543:MGU65552 MQQ65543:MQQ65552 NAM65543:NAM65552 NKI65543:NKI65552 NUE65543:NUE65552 OEA65543:OEA65552 ONW65543:ONW65552 OXS65543:OXS65552 PHO65543:PHO65552 PRK65543:PRK65552 QBG65543:QBG65552 QLC65543:QLC65552 QUY65543:QUY65552 REU65543:REU65552 ROQ65543:ROQ65552 RYM65543:RYM65552 SII65543:SII65552 SSE65543:SSE65552 TCA65543:TCA65552 TLW65543:TLW65552 TVS65543:TVS65552 UFO65543:UFO65552 UPK65543:UPK65552 UZG65543:UZG65552 VJC65543:VJC65552 VSY65543:VSY65552 WCU65543:WCU65552 WMQ65543:WMQ65552 WWM65543:WWM65552 KA131079:KA131088 TW131079:TW131088 ADS131079:ADS131088 ANO131079:ANO131088 AXK131079:AXK131088 BHG131079:BHG131088 BRC131079:BRC131088 CAY131079:CAY131088 CKU131079:CKU131088 CUQ131079:CUQ131088 DEM131079:DEM131088 DOI131079:DOI131088 DYE131079:DYE131088 EIA131079:EIA131088 ERW131079:ERW131088 FBS131079:FBS131088 FLO131079:FLO131088 FVK131079:FVK131088 GFG131079:GFG131088 GPC131079:GPC131088 GYY131079:GYY131088 HIU131079:HIU131088 HSQ131079:HSQ131088 ICM131079:ICM131088 IMI131079:IMI131088 IWE131079:IWE131088 JGA131079:JGA131088 JPW131079:JPW131088 JZS131079:JZS131088 KJO131079:KJO131088 KTK131079:KTK131088 LDG131079:LDG131088 LNC131079:LNC131088 LWY131079:LWY131088 MGU131079:MGU131088 MQQ131079:MQQ131088 NAM131079:NAM131088 NKI131079:NKI131088 NUE131079:NUE131088 OEA131079:OEA131088 ONW131079:ONW131088 OXS131079:OXS131088 PHO131079:PHO131088 PRK131079:PRK131088 QBG131079:QBG131088 QLC131079:QLC131088 QUY131079:QUY131088 REU131079:REU131088 ROQ131079:ROQ131088 RYM131079:RYM131088 SII131079:SII131088 SSE131079:SSE131088 TCA131079:TCA131088 TLW131079:TLW131088 TVS131079:TVS131088 UFO131079:UFO131088 UPK131079:UPK131088 UZG131079:UZG131088 VJC131079:VJC131088 VSY131079:VSY131088 WCU131079:WCU131088 WMQ131079:WMQ131088 WWM131079:WWM131088 KA196615:KA196624 TW196615:TW196624 ADS196615:ADS196624 ANO196615:ANO196624 AXK196615:AXK196624 BHG196615:BHG196624 BRC196615:BRC196624 CAY196615:CAY196624 CKU196615:CKU196624 CUQ196615:CUQ196624 DEM196615:DEM196624 DOI196615:DOI196624 DYE196615:DYE196624 EIA196615:EIA196624 ERW196615:ERW196624 FBS196615:FBS196624 FLO196615:FLO196624 FVK196615:FVK196624 GFG196615:GFG196624 GPC196615:GPC196624 GYY196615:GYY196624 HIU196615:HIU196624 HSQ196615:HSQ196624 ICM196615:ICM196624 IMI196615:IMI196624 IWE196615:IWE196624 JGA196615:JGA196624 JPW196615:JPW196624 JZS196615:JZS196624 KJO196615:KJO196624 KTK196615:KTK196624 LDG196615:LDG196624 LNC196615:LNC196624 LWY196615:LWY196624 MGU196615:MGU196624 MQQ196615:MQQ196624 NAM196615:NAM196624 NKI196615:NKI196624 NUE196615:NUE196624 OEA196615:OEA196624 ONW196615:ONW196624 OXS196615:OXS196624 PHO196615:PHO196624 PRK196615:PRK196624 QBG196615:QBG196624 QLC196615:QLC196624 QUY196615:QUY196624 REU196615:REU196624 ROQ196615:ROQ196624 RYM196615:RYM196624 SII196615:SII196624 SSE196615:SSE196624 TCA196615:TCA196624 TLW196615:TLW196624 TVS196615:TVS196624 UFO196615:UFO196624 UPK196615:UPK196624 UZG196615:UZG196624 VJC196615:VJC196624 VSY196615:VSY196624 WCU196615:WCU196624 WMQ196615:WMQ196624 WWM196615:WWM196624 KA262151:KA262160 TW262151:TW262160 ADS262151:ADS262160 ANO262151:ANO262160 AXK262151:AXK262160 BHG262151:BHG262160 BRC262151:BRC262160 CAY262151:CAY262160 CKU262151:CKU262160 CUQ262151:CUQ262160 DEM262151:DEM262160 DOI262151:DOI262160 DYE262151:DYE262160 EIA262151:EIA262160 ERW262151:ERW262160 FBS262151:FBS262160 FLO262151:FLO262160 FVK262151:FVK262160 GFG262151:GFG262160 GPC262151:GPC262160 GYY262151:GYY262160 HIU262151:HIU262160 HSQ262151:HSQ262160 ICM262151:ICM262160 IMI262151:IMI262160 IWE262151:IWE262160 JGA262151:JGA262160 JPW262151:JPW262160 JZS262151:JZS262160 KJO262151:KJO262160 KTK262151:KTK262160 LDG262151:LDG262160 LNC262151:LNC262160 LWY262151:LWY262160 MGU262151:MGU262160 MQQ262151:MQQ262160 NAM262151:NAM262160 NKI262151:NKI262160 NUE262151:NUE262160 OEA262151:OEA262160 ONW262151:ONW262160 OXS262151:OXS262160 PHO262151:PHO262160 PRK262151:PRK262160 QBG262151:QBG262160 QLC262151:QLC262160 QUY262151:QUY262160 REU262151:REU262160 ROQ262151:ROQ262160 RYM262151:RYM262160 SII262151:SII262160 SSE262151:SSE262160 TCA262151:TCA262160 TLW262151:TLW262160 TVS262151:TVS262160 UFO262151:UFO262160 UPK262151:UPK262160 UZG262151:UZG262160 VJC262151:VJC262160 VSY262151:VSY262160 WCU262151:WCU262160 WMQ262151:WMQ262160 WWM262151:WWM262160 KA327687:KA327696 TW327687:TW327696 ADS327687:ADS327696 ANO327687:ANO327696 AXK327687:AXK327696 BHG327687:BHG327696 BRC327687:BRC327696 CAY327687:CAY327696 CKU327687:CKU327696 CUQ327687:CUQ327696 DEM327687:DEM327696 DOI327687:DOI327696 DYE327687:DYE327696 EIA327687:EIA327696 ERW327687:ERW327696 FBS327687:FBS327696 FLO327687:FLO327696 FVK327687:FVK327696 GFG327687:GFG327696 GPC327687:GPC327696 GYY327687:GYY327696 HIU327687:HIU327696 HSQ327687:HSQ327696 ICM327687:ICM327696 IMI327687:IMI327696 IWE327687:IWE327696 JGA327687:JGA327696 JPW327687:JPW327696 JZS327687:JZS327696 KJO327687:KJO327696 KTK327687:KTK327696 LDG327687:LDG327696 LNC327687:LNC327696 LWY327687:LWY327696 MGU327687:MGU327696 MQQ327687:MQQ327696 NAM327687:NAM327696 NKI327687:NKI327696 NUE327687:NUE327696 OEA327687:OEA327696 ONW327687:ONW327696 OXS327687:OXS327696 PHO327687:PHO327696 PRK327687:PRK327696 QBG327687:QBG327696 QLC327687:QLC327696 QUY327687:QUY327696 REU327687:REU327696 ROQ327687:ROQ327696 RYM327687:RYM327696 SII327687:SII327696 SSE327687:SSE327696 TCA327687:TCA327696 TLW327687:TLW327696 TVS327687:TVS327696 UFO327687:UFO327696 UPK327687:UPK327696 UZG327687:UZG327696 VJC327687:VJC327696 VSY327687:VSY327696 WCU327687:WCU327696 WMQ327687:WMQ327696 WWM327687:WWM327696 KA393223:KA393232 TW393223:TW393232 ADS393223:ADS393232 ANO393223:ANO393232 AXK393223:AXK393232 BHG393223:BHG393232 BRC393223:BRC393232 CAY393223:CAY393232 CKU393223:CKU393232 CUQ393223:CUQ393232 DEM393223:DEM393232 DOI393223:DOI393232 DYE393223:DYE393232 EIA393223:EIA393232 ERW393223:ERW393232 FBS393223:FBS393232 FLO393223:FLO393232 FVK393223:FVK393232 GFG393223:GFG393232 GPC393223:GPC393232 GYY393223:GYY393232 HIU393223:HIU393232 HSQ393223:HSQ393232 ICM393223:ICM393232 IMI393223:IMI393232 IWE393223:IWE393232 JGA393223:JGA393232 JPW393223:JPW393232 JZS393223:JZS393232 KJO393223:KJO393232 KTK393223:KTK393232 LDG393223:LDG393232 LNC393223:LNC393232 LWY393223:LWY393232 MGU393223:MGU393232 MQQ393223:MQQ393232 NAM393223:NAM393232 NKI393223:NKI393232 NUE393223:NUE393232 OEA393223:OEA393232 ONW393223:ONW393232 OXS393223:OXS393232 PHO393223:PHO393232 PRK393223:PRK393232 QBG393223:QBG393232 QLC393223:QLC393232 QUY393223:QUY393232 REU393223:REU393232 ROQ393223:ROQ393232 RYM393223:RYM393232 SII393223:SII393232 SSE393223:SSE393232 TCA393223:TCA393232 TLW393223:TLW393232 TVS393223:TVS393232 UFO393223:UFO393232 UPK393223:UPK393232 UZG393223:UZG393232 VJC393223:VJC393232 VSY393223:VSY393232 WCU393223:WCU393232 WMQ393223:WMQ393232 WWM393223:WWM393232 KA458759:KA458768 TW458759:TW458768 ADS458759:ADS458768 ANO458759:ANO458768 AXK458759:AXK458768 BHG458759:BHG458768 BRC458759:BRC458768 CAY458759:CAY458768 CKU458759:CKU458768 CUQ458759:CUQ458768 DEM458759:DEM458768 DOI458759:DOI458768 DYE458759:DYE458768 EIA458759:EIA458768 ERW458759:ERW458768 FBS458759:FBS458768 FLO458759:FLO458768 FVK458759:FVK458768 GFG458759:GFG458768 GPC458759:GPC458768 GYY458759:GYY458768 HIU458759:HIU458768 HSQ458759:HSQ458768 ICM458759:ICM458768 IMI458759:IMI458768 IWE458759:IWE458768 JGA458759:JGA458768 JPW458759:JPW458768 JZS458759:JZS458768 KJO458759:KJO458768 KTK458759:KTK458768 LDG458759:LDG458768 LNC458759:LNC458768 LWY458759:LWY458768 MGU458759:MGU458768 MQQ458759:MQQ458768 NAM458759:NAM458768 NKI458759:NKI458768 NUE458759:NUE458768 OEA458759:OEA458768 ONW458759:ONW458768 OXS458759:OXS458768 PHO458759:PHO458768 PRK458759:PRK458768 QBG458759:QBG458768 QLC458759:QLC458768 QUY458759:QUY458768 REU458759:REU458768 ROQ458759:ROQ458768 RYM458759:RYM458768 SII458759:SII458768 SSE458759:SSE458768 TCA458759:TCA458768 TLW458759:TLW458768 TVS458759:TVS458768 UFO458759:UFO458768 UPK458759:UPK458768 UZG458759:UZG458768 VJC458759:VJC458768 VSY458759:VSY458768 WCU458759:WCU458768 WMQ458759:WMQ458768 WWM458759:WWM458768 KA524295:KA524304 TW524295:TW524304 ADS524295:ADS524304 ANO524295:ANO524304 AXK524295:AXK524304 BHG524295:BHG524304 BRC524295:BRC524304 CAY524295:CAY524304 CKU524295:CKU524304 CUQ524295:CUQ524304 DEM524295:DEM524304 DOI524295:DOI524304 DYE524295:DYE524304 EIA524295:EIA524304 ERW524295:ERW524304 FBS524295:FBS524304 FLO524295:FLO524304 FVK524295:FVK524304 GFG524295:GFG524304 GPC524295:GPC524304 GYY524295:GYY524304 HIU524295:HIU524304 HSQ524295:HSQ524304 ICM524295:ICM524304 IMI524295:IMI524304 IWE524295:IWE524304 JGA524295:JGA524304 JPW524295:JPW524304 JZS524295:JZS524304 KJO524295:KJO524304 KTK524295:KTK524304 LDG524295:LDG524304 LNC524295:LNC524304 LWY524295:LWY524304 MGU524295:MGU524304 MQQ524295:MQQ524304 NAM524295:NAM524304 NKI524295:NKI524304 NUE524295:NUE524304 OEA524295:OEA524304 ONW524295:ONW524304 OXS524295:OXS524304 PHO524295:PHO524304 PRK524295:PRK524304 QBG524295:QBG524304 QLC524295:QLC524304 QUY524295:QUY524304 REU524295:REU524304 ROQ524295:ROQ524304 RYM524295:RYM524304 SII524295:SII524304 SSE524295:SSE524304 TCA524295:TCA524304 TLW524295:TLW524304 TVS524295:TVS524304 UFO524295:UFO524304 UPK524295:UPK524304 UZG524295:UZG524304 VJC524295:VJC524304 VSY524295:VSY524304 WCU524295:WCU524304 WMQ524295:WMQ524304 WWM524295:WWM524304 KA589831:KA589840 TW589831:TW589840 ADS589831:ADS589840 ANO589831:ANO589840 AXK589831:AXK589840 BHG589831:BHG589840 BRC589831:BRC589840 CAY589831:CAY589840 CKU589831:CKU589840 CUQ589831:CUQ589840 DEM589831:DEM589840 DOI589831:DOI589840 DYE589831:DYE589840 EIA589831:EIA589840 ERW589831:ERW589840 FBS589831:FBS589840 FLO589831:FLO589840 FVK589831:FVK589840 GFG589831:GFG589840 GPC589831:GPC589840 GYY589831:GYY589840 HIU589831:HIU589840 HSQ589831:HSQ589840 ICM589831:ICM589840 IMI589831:IMI589840 IWE589831:IWE589840 JGA589831:JGA589840 JPW589831:JPW589840 JZS589831:JZS589840 KJO589831:KJO589840 KTK589831:KTK589840 LDG589831:LDG589840 LNC589831:LNC589840 LWY589831:LWY589840 MGU589831:MGU589840 MQQ589831:MQQ589840 NAM589831:NAM589840 NKI589831:NKI589840 NUE589831:NUE589840 OEA589831:OEA589840 ONW589831:ONW589840 OXS589831:OXS589840 PHO589831:PHO589840 PRK589831:PRK589840 QBG589831:QBG589840 QLC589831:QLC589840 QUY589831:QUY589840 REU589831:REU589840 ROQ589831:ROQ589840 RYM589831:RYM589840 SII589831:SII589840 SSE589831:SSE589840 TCA589831:TCA589840 TLW589831:TLW589840 TVS589831:TVS589840 UFO589831:UFO589840 UPK589831:UPK589840 UZG589831:UZG589840 VJC589831:VJC589840 VSY589831:VSY589840 WCU589831:WCU589840 WMQ589831:WMQ589840 WWM589831:WWM589840 KA655367:KA655376 TW655367:TW655376 ADS655367:ADS655376 ANO655367:ANO655376 AXK655367:AXK655376 BHG655367:BHG655376 BRC655367:BRC655376 CAY655367:CAY655376 CKU655367:CKU655376 CUQ655367:CUQ655376 DEM655367:DEM655376 DOI655367:DOI655376 DYE655367:DYE655376 EIA655367:EIA655376 ERW655367:ERW655376 FBS655367:FBS655376 FLO655367:FLO655376 FVK655367:FVK655376 GFG655367:GFG655376 GPC655367:GPC655376 GYY655367:GYY655376 HIU655367:HIU655376 HSQ655367:HSQ655376 ICM655367:ICM655376 IMI655367:IMI655376 IWE655367:IWE655376 JGA655367:JGA655376 JPW655367:JPW655376 JZS655367:JZS655376 KJO655367:KJO655376 KTK655367:KTK655376 LDG655367:LDG655376 LNC655367:LNC655376 LWY655367:LWY655376 MGU655367:MGU655376 MQQ655367:MQQ655376 NAM655367:NAM655376 NKI655367:NKI655376 NUE655367:NUE655376 OEA655367:OEA655376 ONW655367:ONW655376 OXS655367:OXS655376 PHO655367:PHO655376 PRK655367:PRK655376 QBG655367:QBG655376 QLC655367:QLC655376 QUY655367:QUY655376 REU655367:REU655376 ROQ655367:ROQ655376 RYM655367:RYM655376 SII655367:SII655376 SSE655367:SSE655376 TCA655367:TCA655376 TLW655367:TLW655376 TVS655367:TVS655376 UFO655367:UFO655376 UPK655367:UPK655376 UZG655367:UZG655376 VJC655367:VJC655376 VSY655367:VSY655376 WCU655367:WCU655376 WMQ655367:WMQ655376 WWM655367:WWM655376 KA720903:KA720912 TW720903:TW720912 ADS720903:ADS720912 ANO720903:ANO720912 AXK720903:AXK720912 BHG720903:BHG720912 BRC720903:BRC720912 CAY720903:CAY720912 CKU720903:CKU720912 CUQ720903:CUQ720912 DEM720903:DEM720912 DOI720903:DOI720912 DYE720903:DYE720912 EIA720903:EIA720912 ERW720903:ERW720912 FBS720903:FBS720912 FLO720903:FLO720912 FVK720903:FVK720912 GFG720903:GFG720912 GPC720903:GPC720912 GYY720903:GYY720912 HIU720903:HIU720912 HSQ720903:HSQ720912 ICM720903:ICM720912 IMI720903:IMI720912 IWE720903:IWE720912 JGA720903:JGA720912 JPW720903:JPW720912 JZS720903:JZS720912 KJO720903:KJO720912 KTK720903:KTK720912 LDG720903:LDG720912 LNC720903:LNC720912 LWY720903:LWY720912 MGU720903:MGU720912 MQQ720903:MQQ720912 NAM720903:NAM720912 NKI720903:NKI720912 NUE720903:NUE720912 OEA720903:OEA720912 ONW720903:ONW720912 OXS720903:OXS720912 PHO720903:PHO720912 PRK720903:PRK720912 QBG720903:QBG720912 QLC720903:QLC720912 QUY720903:QUY720912 REU720903:REU720912 ROQ720903:ROQ720912 RYM720903:RYM720912 SII720903:SII720912 SSE720903:SSE720912 TCA720903:TCA720912 TLW720903:TLW720912 TVS720903:TVS720912 UFO720903:UFO720912 UPK720903:UPK720912 UZG720903:UZG720912 VJC720903:VJC720912 VSY720903:VSY720912 WCU720903:WCU720912 WMQ720903:WMQ720912 WWM720903:WWM720912 KA786439:KA786448 TW786439:TW786448 ADS786439:ADS786448 ANO786439:ANO786448 AXK786439:AXK786448 BHG786439:BHG786448 BRC786439:BRC786448 CAY786439:CAY786448 CKU786439:CKU786448 CUQ786439:CUQ786448 DEM786439:DEM786448 DOI786439:DOI786448 DYE786439:DYE786448 EIA786439:EIA786448 ERW786439:ERW786448 FBS786439:FBS786448 FLO786439:FLO786448 FVK786439:FVK786448 GFG786439:GFG786448 GPC786439:GPC786448 GYY786439:GYY786448 HIU786439:HIU786448 HSQ786439:HSQ786448 ICM786439:ICM786448 IMI786439:IMI786448 IWE786439:IWE786448 JGA786439:JGA786448 JPW786439:JPW786448 JZS786439:JZS786448 KJO786439:KJO786448 KTK786439:KTK786448 LDG786439:LDG786448 LNC786439:LNC786448 LWY786439:LWY786448 MGU786439:MGU786448 MQQ786439:MQQ786448 NAM786439:NAM786448 NKI786439:NKI786448 NUE786439:NUE786448 OEA786439:OEA786448 ONW786439:ONW786448 OXS786439:OXS786448 PHO786439:PHO786448 PRK786439:PRK786448 QBG786439:QBG786448 QLC786439:QLC786448 QUY786439:QUY786448 REU786439:REU786448 ROQ786439:ROQ786448 RYM786439:RYM786448 SII786439:SII786448 SSE786439:SSE786448 TCA786439:TCA786448 TLW786439:TLW786448 TVS786439:TVS786448 UFO786439:UFO786448 UPK786439:UPK786448 UZG786439:UZG786448 VJC786439:VJC786448 VSY786439:VSY786448 WCU786439:WCU786448 WMQ786439:WMQ786448 WWM786439:WWM786448 KA851975:KA851984 TW851975:TW851984 ADS851975:ADS851984 ANO851975:ANO851984 AXK851975:AXK851984 BHG851975:BHG851984 BRC851975:BRC851984 CAY851975:CAY851984 CKU851975:CKU851984 CUQ851975:CUQ851984 DEM851975:DEM851984 DOI851975:DOI851984 DYE851975:DYE851984 EIA851975:EIA851984 ERW851975:ERW851984 FBS851975:FBS851984 FLO851975:FLO851984 FVK851975:FVK851984 GFG851975:GFG851984 GPC851975:GPC851984 GYY851975:GYY851984 HIU851975:HIU851984 HSQ851975:HSQ851984 ICM851975:ICM851984 IMI851975:IMI851984 IWE851975:IWE851984 JGA851975:JGA851984 JPW851975:JPW851984 JZS851975:JZS851984 KJO851975:KJO851984 KTK851975:KTK851984 LDG851975:LDG851984 LNC851975:LNC851984 LWY851975:LWY851984 MGU851975:MGU851984 MQQ851975:MQQ851984 NAM851975:NAM851984 NKI851975:NKI851984 NUE851975:NUE851984 OEA851975:OEA851984 ONW851975:ONW851984 OXS851975:OXS851984 PHO851975:PHO851984 PRK851975:PRK851984 QBG851975:QBG851984 QLC851975:QLC851984 QUY851975:QUY851984 REU851975:REU851984 ROQ851975:ROQ851984 RYM851975:RYM851984 SII851975:SII851984 SSE851975:SSE851984 TCA851975:TCA851984 TLW851975:TLW851984 TVS851975:TVS851984 UFO851975:UFO851984 UPK851975:UPK851984 UZG851975:UZG851984 VJC851975:VJC851984 VSY851975:VSY851984 WCU851975:WCU851984 WMQ851975:WMQ851984 WWM851975:WWM851984 KA917511:KA917520 TW917511:TW917520 ADS917511:ADS917520 ANO917511:ANO917520 AXK917511:AXK917520 BHG917511:BHG917520 BRC917511:BRC917520 CAY917511:CAY917520 CKU917511:CKU917520 CUQ917511:CUQ917520 DEM917511:DEM917520 DOI917511:DOI917520 DYE917511:DYE917520 EIA917511:EIA917520 ERW917511:ERW917520 FBS917511:FBS917520 FLO917511:FLO917520 FVK917511:FVK917520 GFG917511:GFG917520 GPC917511:GPC917520 GYY917511:GYY917520 HIU917511:HIU917520 HSQ917511:HSQ917520 ICM917511:ICM917520 IMI917511:IMI917520 IWE917511:IWE917520 JGA917511:JGA917520 JPW917511:JPW917520 JZS917511:JZS917520 KJO917511:KJO917520 KTK917511:KTK917520 LDG917511:LDG917520 LNC917511:LNC917520 LWY917511:LWY917520 MGU917511:MGU917520 MQQ917511:MQQ917520 NAM917511:NAM917520 NKI917511:NKI917520 NUE917511:NUE917520 OEA917511:OEA917520 ONW917511:ONW917520 OXS917511:OXS917520 PHO917511:PHO917520 PRK917511:PRK917520 QBG917511:QBG917520 QLC917511:QLC917520 QUY917511:QUY917520 REU917511:REU917520 ROQ917511:ROQ917520 RYM917511:RYM917520 SII917511:SII917520 SSE917511:SSE917520 TCA917511:TCA917520 TLW917511:TLW917520 TVS917511:TVS917520 UFO917511:UFO917520 UPK917511:UPK917520 UZG917511:UZG917520 VJC917511:VJC917520 VSY917511:VSY917520 WCU917511:WCU917520 WMQ917511:WMQ917520 WWM917511:WWM917520 KA983047:KA983056 TW983047:TW983056 ADS983047:ADS983056 ANO983047:ANO983056 AXK983047:AXK983056 BHG983047:BHG983056 BRC983047:BRC983056 CAY983047:CAY983056 CKU983047:CKU983056 CUQ983047:CUQ983056 DEM983047:DEM983056 DOI983047:DOI983056 DYE983047:DYE983056 EIA983047:EIA983056 ERW983047:ERW983056 FBS983047:FBS983056 FLO983047:FLO983056 FVK983047:FVK983056 GFG983047:GFG983056 GPC983047:GPC983056 GYY983047:GYY983056 HIU983047:HIU983056 HSQ983047:HSQ983056 ICM983047:ICM983056 IMI983047:IMI983056 IWE983047:IWE983056 JGA983047:JGA983056 JPW983047:JPW983056 JZS983047:JZS983056 KJO983047:KJO983056 KTK983047:KTK983056 LDG983047:LDG983056 LNC983047:LNC983056 LWY983047:LWY983056 MGU983047:MGU983056 MQQ983047:MQQ983056 NAM983047:NAM983056 NKI983047:NKI983056 NUE983047:NUE983056 OEA983047:OEA983056 ONW983047:ONW983056 OXS983047:OXS983056 PHO983047:PHO983056 PRK983047:PRK983056 QBG983047:QBG983056 QLC983047:QLC983056 QUY983047:QUY983056 REU983047:REU983056 ROQ983047:ROQ983056 RYM983047:RYM983056 SII983047:SII983056 SSE983047:SSE983056 TCA983047:TCA983056 TLW983047:TLW983056 TVS983047:TVS983056 UFO983047:UFO983056 UPK983047:UPK983056 UZG983047:UZG983056 VJC983047:VJC983056 VSY983047:VSY983056 WCU983047:WCU983056 WMQ983047:WMQ983056 AE16:AE25" xr:uid="{00000000-0002-0000-2800-000009000000}">
      <formula1>0</formula1>
      <formula2>AI16</formula2>
    </dataValidation>
    <dataValidation type="whole" allowBlank="1" showInputMessage="1" showErrorMessage="1" errorTitle="Eingabefehler" error="Ganze Zahl zwischen 0 und 5000 eingeben." sqref="D16:K26 IZ16:JG26 SV16:TC26 ACR16:ACY26 AMN16:AMU26 AWJ16:AWQ26 BGF16:BGM26 BQB16:BQI26 BZX16:CAE26 CJT16:CKA26 CTP16:CTW26 DDL16:DDS26 DNH16:DNO26 DXD16:DXK26 EGZ16:EHG26 EQV16:ERC26 FAR16:FAY26 FKN16:FKU26 FUJ16:FUQ26 GEF16:GEM26 GOB16:GOI26 GXX16:GYE26 HHT16:HIA26 HRP16:HRW26 IBL16:IBS26 ILH16:ILO26 IVD16:IVK26 JEZ16:JFG26 JOV16:JPC26 JYR16:JYY26 KIN16:KIU26 KSJ16:KSQ26 LCF16:LCM26 LMB16:LMI26 LVX16:LWE26 MFT16:MGA26 MPP16:MPW26 MZL16:MZS26 NJH16:NJO26 NTD16:NTK26 OCZ16:ODG26 OMV16:ONC26 OWR16:OWY26 PGN16:PGU26 PQJ16:PQQ26 QAF16:QAM26 QKB16:QKI26 QTX16:QUE26 RDT16:REA26 RNP16:RNW26 RXL16:RXS26 SHH16:SHO26 SRD16:SRK26 TAZ16:TBG26 TKV16:TLC26 TUR16:TUY26 UEN16:UEU26 UOJ16:UOQ26 UYF16:UYM26 VIB16:VII26 VRX16:VSE26 WBT16:WCA26 WLP16:WLW26 WVL16:WVS26 D65551:K65560 IZ65543:JG65552 SV65543:TC65552 ACR65543:ACY65552 AMN65543:AMU65552 AWJ65543:AWQ65552 BGF65543:BGM65552 BQB65543:BQI65552 BZX65543:CAE65552 CJT65543:CKA65552 CTP65543:CTW65552 DDL65543:DDS65552 DNH65543:DNO65552 DXD65543:DXK65552 EGZ65543:EHG65552 EQV65543:ERC65552 FAR65543:FAY65552 FKN65543:FKU65552 FUJ65543:FUQ65552 GEF65543:GEM65552 GOB65543:GOI65552 GXX65543:GYE65552 HHT65543:HIA65552 HRP65543:HRW65552 IBL65543:IBS65552 ILH65543:ILO65552 IVD65543:IVK65552 JEZ65543:JFG65552 JOV65543:JPC65552 JYR65543:JYY65552 KIN65543:KIU65552 KSJ65543:KSQ65552 LCF65543:LCM65552 LMB65543:LMI65552 LVX65543:LWE65552 MFT65543:MGA65552 MPP65543:MPW65552 MZL65543:MZS65552 NJH65543:NJO65552 NTD65543:NTK65552 OCZ65543:ODG65552 OMV65543:ONC65552 OWR65543:OWY65552 PGN65543:PGU65552 PQJ65543:PQQ65552 QAF65543:QAM65552 QKB65543:QKI65552 QTX65543:QUE65552 RDT65543:REA65552 RNP65543:RNW65552 RXL65543:RXS65552 SHH65543:SHO65552 SRD65543:SRK65552 TAZ65543:TBG65552 TKV65543:TLC65552 TUR65543:TUY65552 UEN65543:UEU65552 UOJ65543:UOQ65552 UYF65543:UYM65552 VIB65543:VII65552 VRX65543:VSE65552 WBT65543:WCA65552 WLP65543:WLW65552 WVL65543:WVS65552 D131087:K131096 IZ131079:JG131088 SV131079:TC131088 ACR131079:ACY131088 AMN131079:AMU131088 AWJ131079:AWQ131088 BGF131079:BGM131088 BQB131079:BQI131088 BZX131079:CAE131088 CJT131079:CKA131088 CTP131079:CTW131088 DDL131079:DDS131088 DNH131079:DNO131088 DXD131079:DXK131088 EGZ131079:EHG131088 EQV131079:ERC131088 FAR131079:FAY131088 FKN131079:FKU131088 FUJ131079:FUQ131088 GEF131079:GEM131088 GOB131079:GOI131088 GXX131079:GYE131088 HHT131079:HIA131088 HRP131079:HRW131088 IBL131079:IBS131088 ILH131079:ILO131088 IVD131079:IVK131088 JEZ131079:JFG131088 JOV131079:JPC131088 JYR131079:JYY131088 KIN131079:KIU131088 KSJ131079:KSQ131088 LCF131079:LCM131088 LMB131079:LMI131088 LVX131079:LWE131088 MFT131079:MGA131088 MPP131079:MPW131088 MZL131079:MZS131088 NJH131079:NJO131088 NTD131079:NTK131088 OCZ131079:ODG131088 OMV131079:ONC131088 OWR131079:OWY131088 PGN131079:PGU131088 PQJ131079:PQQ131088 QAF131079:QAM131088 QKB131079:QKI131088 QTX131079:QUE131088 RDT131079:REA131088 RNP131079:RNW131088 RXL131079:RXS131088 SHH131079:SHO131088 SRD131079:SRK131088 TAZ131079:TBG131088 TKV131079:TLC131088 TUR131079:TUY131088 UEN131079:UEU131088 UOJ131079:UOQ131088 UYF131079:UYM131088 VIB131079:VII131088 VRX131079:VSE131088 WBT131079:WCA131088 WLP131079:WLW131088 WVL131079:WVS131088 D196623:K196632 IZ196615:JG196624 SV196615:TC196624 ACR196615:ACY196624 AMN196615:AMU196624 AWJ196615:AWQ196624 BGF196615:BGM196624 BQB196615:BQI196624 BZX196615:CAE196624 CJT196615:CKA196624 CTP196615:CTW196624 DDL196615:DDS196624 DNH196615:DNO196624 DXD196615:DXK196624 EGZ196615:EHG196624 EQV196615:ERC196624 FAR196615:FAY196624 FKN196615:FKU196624 FUJ196615:FUQ196624 GEF196615:GEM196624 GOB196615:GOI196624 GXX196615:GYE196624 HHT196615:HIA196624 HRP196615:HRW196624 IBL196615:IBS196624 ILH196615:ILO196624 IVD196615:IVK196624 JEZ196615:JFG196624 JOV196615:JPC196624 JYR196615:JYY196624 KIN196615:KIU196624 KSJ196615:KSQ196624 LCF196615:LCM196624 LMB196615:LMI196624 LVX196615:LWE196624 MFT196615:MGA196624 MPP196615:MPW196624 MZL196615:MZS196624 NJH196615:NJO196624 NTD196615:NTK196624 OCZ196615:ODG196624 OMV196615:ONC196624 OWR196615:OWY196624 PGN196615:PGU196624 PQJ196615:PQQ196624 QAF196615:QAM196624 QKB196615:QKI196624 QTX196615:QUE196624 RDT196615:REA196624 RNP196615:RNW196624 RXL196615:RXS196624 SHH196615:SHO196624 SRD196615:SRK196624 TAZ196615:TBG196624 TKV196615:TLC196624 TUR196615:TUY196624 UEN196615:UEU196624 UOJ196615:UOQ196624 UYF196615:UYM196624 VIB196615:VII196624 VRX196615:VSE196624 WBT196615:WCA196624 WLP196615:WLW196624 WVL196615:WVS196624 D262159:K262168 IZ262151:JG262160 SV262151:TC262160 ACR262151:ACY262160 AMN262151:AMU262160 AWJ262151:AWQ262160 BGF262151:BGM262160 BQB262151:BQI262160 BZX262151:CAE262160 CJT262151:CKA262160 CTP262151:CTW262160 DDL262151:DDS262160 DNH262151:DNO262160 DXD262151:DXK262160 EGZ262151:EHG262160 EQV262151:ERC262160 FAR262151:FAY262160 FKN262151:FKU262160 FUJ262151:FUQ262160 GEF262151:GEM262160 GOB262151:GOI262160 GXX262151:GYE262160 HHT262151:HIA262160 HRP262151:HRW262160 IBL262151:IBS262160 ILH262151:ILO262160 IVD262151:IVK262160 JEZ262151:JFG262160 JOV262151:JPC262160 JYR262151:JYY262160 KIN262151:KIU262160 KSJ262151:KSQ262160 LCF262151:LCM262160 LMB262151:LMI262160 LVX262151:LWE262160 MFT262151:MGA262160 MPP262151:MPW262160 MZL262151:MZS262160 NJH262151:NJO262160 NTD262151:NTK262160 OCZ262151:ODG262160 OMV262151:ONC262160 OWR262151:OWY262160 PGN262151:PGU262160 PQJ262151:PQQ262160 QAF262151:QAM262160 QKB262151:QKI262160 QTX262151:QUE262160 RDT262151:REA262160 RNP262151:RNW262160 RXL262151:RXS262160 SHH262151:SHO262160 SRD262151:SRK262160 TAZ262151:TBG262160 TKV262151:TLC262160 TUR262151:TUY262160 UEN262151:UEU262160 UOJ262151:UOQ262160 UYF262151:UYM262160 VIB262151:VII262160 VRX262151:VSE262160 WBT262151:WCA262160 WLP262151:WLW262160 WVL262151:WVS262160 D327695:K327704 IZ327687:JG327696 SV327687:TC327696 ACR327687:ACY327696 AMN327687:AMU327696 AWJ327687:AWQ327696 BGF327687:BGM327696 BQB327687:BQI327696 BZX327687:CAE327696 CJT327687:CKA327696 CTP327687:CTW327696 DDL327687:DDS327696 DNH327687:DNO327696 DXD327687:DXK327696 EGZ327687:EHG327696 EQV327687:ERC327696 FAR327687:FAY327696 FKN327687:FKU327696 FUJ327687:FUQ327696 GEF327687:GEM327696 GOB327687:GOI327696 GXX327687:GYE327696 HHT327687:HIA327696 HRP327687:HRW327696 IBL327687:IBS327696 ILH327687:ILO327696 IVD327687:IVK327696 JEZ327687:JFG327696 JOV327687:JPC327696 JYR327687:JYY327696 KIN327687:KIU327696 KSJ327687:KSQ327696 LCF327687:LCM327696 LMB327687:LMI327696 LVX327687:LWE327696 MFT327687:MGA327696 MPP327687:MPW327696 MZL327687:MZS327696 NJH327687:NJO327696 NTD327687:NTK327696 OCZ327687:ODG327696 OMV327687:ONC327696 OWR327687:OWY327696 PGN327687:PGU327696 PQJ327687:PQQ327696 QAF327687:QAM327696 QKB327687:QKI327696 QTX327687:QUE327696 RDT327687:REA327696 RNP327687:RNW327696 RXL327687:RXS327696 SHH327687:SHO327696 SRD327687:SRK327696 TAZ327687:TBG327696 TKV327687:TLC327696 TUR327687:TUY327696 UEN327687:UEU327696 UOJ327687:UOQ327696 UYF327687:UYM327696 VIB327687:VII327696 VRX327687:VSE327696 WBT327687:WCA327696 WLP327687:WLW327696 WVL327687:WVS327696 D393231:K393240 IZ393223:JG393232 SV393223:TC393232 ACR393223:ACY393232 AMN393223:AMU393232 AWJ393223:AWQ393232 BGF393223:BGM393232 BQB393223:BQI393232 BZX393223:CAE393232 CJT393223:CKA393232 CTP393223:CTW393232 DDL393223:DDS393232 DNH393223:DNO393232 DXD393223:DXK393232 EGZ393223:EHG393232 EQV393223:ERC393232 FAR393223:FAY393232 FKN393223:FKU393232 FUJ393223:FUQ393232 GEF393223:GEM393232 GOB393223:GOI393232 GXX393223:GYE393232 HHT393223:HIA393232 HRP393223:HRW393232 IBL393223:IBS393232 ILH393223:ILO393232 IVD393223:IVK393232 JEZ393223:JFG393232 JOV393223:JPC393232 JYR393223:JYY393232 KIN393223:KIU393232 KSJ393223:KSQ393232 LCF393223:LCM393232 LMB393223:LMI393232 LVX393223:LWE393232 MFT393223:MGA393232 MPP393223:MPW393232 MZL393223:MZS393232 NJH393223:NJO393232 NTD393223:NTK393232 OCZ393223:ODG393232 OMV393223:ONC393232 OWR393223:OWY393232 PGN393223:PGU393232 PQJ393223:PQQ393232 QAF393223:QAM393232 QKB393223:QKI393232 QTX393223:QUE393232 RDT393223:REA393232 RNP393223:RNW393232 RXL393223:RXS393232 SHH393223:SHO393232 SRD393223:SRK393232 TAZ393223:TBG393232 TKV393223:TLC393232 TUR393223:TUY393232 UEN393223:UEU393232 UOJ393223:UOQ393232 UYF393223:UYM393232 VIB393223:VII393232 VRX393223:VSE393232 WBT393223:WCA393232 WLP393223:WLW393232 WVL393223:WVS393232 D458767:K458776 IZ458759:JG458768 SV458759:TC458768 ACR458759:ACY458768 AMN458759:AMU458768 AWJ458759:AWQ458768 BGF458759:BGM458768 BQB458759:BQI458768 BZX458759:CAE458768 CJT458759:CKA458768 CTP458759:CTW458768 DDL458759:DDS458768 DNH458759:DNO458768 DXD458759:DXK458768 EGZ458759:EHG458768 EQV458759:ERC458768 FAR458759:FAY458768 FKN458759:FKU458768 FUJ458759:FUQ458768 GEF458759:GEM458768 GOB458759:GOI458768 GXX458759:GYE458768 HHT458759:HIA458768 HRP458759:HRW458768 IBL458759:IBS458768 ILH458759:ILO458768 IVD458759:IVK458768 JEZ458759:JFG458768 JOV458759:JPC458768 JYR458759:JYY458768 KIN458759:KIU458768 KSJ458759:KSQ458768 LCF458759:LCM458768 LMB458759:LMI458768 LVX458759:LWE458768 MFT458759:MGA458768 MPP458759:MPW458768 MZL458759:MZS458768 NJH458759:NJO458768 NTD458759:NTK458768 OCZ458759:ODG458768 OMV458759:ONC458768 OWR458759:OWY458768 PGN458759:PGU458768 PQJ458759:PQQ458768 QAF458759:QAM458768 QKB458759:QKI458768 QTX458759:QUE458768 RDT458759:REA458768 RNP458759:RNW458768 RXL458759:RXS458768 SHH458759:SHO458768 SRD458759:SRK458768 TAZ458759:TBG458768 TKV458759:TLC458768 TUR458759:TUY458768 UEN458759:UEU458768 UOJ458759:UOQ458768 UYF458759:UYM458768 VIB458759:VII458768 VRX458759:VSE458768 WBT458759:WCA458768 WLP458759:WLW458768 WVL458759:WVS458768 D524303:K524312 IZ524295:JG524304 SV524295:TC524304 ACR524295:ACY524304 AMN524295:AMU524304 AWJ524295:AWQ524304 BGF524295:BGM524304 BQB524295:BQI524304 BZX524295:CAE524304 CJT524295:CKA524304 CTP524295:CTW524304 DDL524295:DDS524304 DNH524295:DNO524304 DXD524295:DXK524304 EGZ524295:EHG524304 EQV524295:ERC524304 FAR524295:FAY524304 FKN524295:FKU524304 FUJ524295:FUQ524304 GEF524295:GEM524304 GOB524295:GOI524304 GXX524295:GYE524304 HHT524295:HIA524304 HRP524295:HRW524304 IBL524295:IBS524304 ILH524295:ILO524304 IVD524295:IVK524304 JEZ524295:JFG524304 JOV524295:JPC524304 JYR524295:JYY524304 KIN524295:KIU524304 KSJ524295:KSQ524304 LCF524295:LCM524304 LMB524295:LMI524304 LVX524295:LWE524304 MFT524295:MGA524304 MPP524295:MPW524304 MZL524295:MZS524304 NJH524295:NJO524304 NTD524295:NTK524304 OCZ524295:ODG524304 OMV524295:ONC524304 OWR524295:OWY524304 PGN524295:PGU524304 PQJ524295:PQQ524304 QAF524295:QAM524304 QKB524295:QKI524304 QTX524295:QUE524304 RDT524295:REA524304 RNP524295:RNW524304 RXL524295:RXS524304 SHH524295:SHO524304 SRD524295:SRK524304 TAZ524295:TBG524304 TKV524295:TLC524304 TUR524295:TUY524304 UEN524295:UEU524304 UOJ524295:UOQ524304 UYF524295:UYM524304 VIB524295:VII524304 VRX524295:VSE524304 WBT524295:WCA524304 WLP524295:WLW524304 WVL524295:WVS524304 D589839:K589848 IZ589831:JG589840 SV589831:TC589840 ACR589831:ACY589840 AMN589831:AMU589840 AWJ589831:AWQ589840 BGF589831:BGM589840 BQB589831:BQI589840 BZX589831:CAE589840 CJT589831:CKA589840 CTP589831:CTW589840 DDL589831:DDS589840 DNH589831:DNO589840 DXD589831:DXK589840 EGZ589831:EHG589840 EQV589831:ERC589840 FAR589831:FAY589840 FKN589831:FKU589840 FUJ589831:FUQ589840 GEF589831:GEM589840 GOB589831:GOI589840 GXX589831:GYE589840 HHT589831:HIA589840 HRP589831:HRW589840 IBL589831:IBS589840 ILH589831:ILO589840 IVD589831:IVK589840 JEZ589831:JFG589840 JOV589831:JPC589840 JYR589831:JYY589840 KIN589831:KIU589840 KSJ589831:KSQ589840 LCF589831:LCM589840 LMB589831:LMI589840 LVX589831:LWE589840 MFT589831:MGA589840 MPP589831:MPW589840 MZL589831:MZS589840 NJH589831:NJO589840 NTD589831:NTK589840 OCZ589831:ODG589840 OMV589831:ONC589840 OWR589831:OWY589840 PGN589831:PGU589840 PQJ589831:PQQ589840 QAF589831:QAM589840 QKB589831:QKI589840 QTX589831:QUE589840 RDT589831:REA589840 RNP589831:RNW589840 RXL589831:RXS589840 SHH589831:SHO589840 SRD589831:SRK589840 TAZ589831:TBG589840 TKV589831:TLC589840 TUR589831:TUY589840 UEN589831:UEU589840 UOJ589831:UOQ589840 UYF589831:UYM589840 VIB589831:VII589840 VRX589831:VSE589840 WBT589831:WCA589840 WLP589831:WLW589840 WVL589831:WVS589840 D655375:K655384 IZ655367:JG655376 SV655367:TC655376 ACR655367:ACY655376 AMN655367:AMU655376 AWJ655367:AWQ655376 BGF655367:BGM655376 BQB655367:BQI655376 BZX655367:CAE655376 CJT655367:CKA655376 CTP655367:CTW655376 DDL655367:DDS655376 DNH655367:DNO655376 DXD655367:DXK655376 EGZ655367:EHG655376 EQV655367:ERC655376 FAR655367:FAY655376 FKN655367:FKU655376 FUJ655367:FUQ655376 GEF655367:GEM655376 GOB655367:GOI655376 GXX655367:GYE655376 HHT655367:HIA655376 HRP655367:HRW655376 IBL655367:IBS655376 ILH655367:ILO655376 IVD655367:IVK655376 JEZ655367:JFG655376 JOV655367:JPC655376 JYR655367:JYY655376 KIN655367:KIU655376 KSJ655367:KSQ655376 LCF655367:LCM655376 LMB655367:LMI655376 LVX655367:LWE655376 MFT655367:MGA655376 MPP655367:MPW655376 MZL655367:MZS655376 NJH655367:NJO655376 NTD655367:NTK655376 OCZ655367:ODG655376 OMV655367:ONC655376 OWR655367:OWY655376 PGN655367:PGU655376 PQJ655367:PQQ655376 QAF655367:QAM655376 QKB655367:QKI655376 QTX655367:QUE655376 RDT655367:REA655376 RNP655367:RNW655376 RXL655367:RXS655376 SHH655367:SHO655376 SRD655367:SRK655376 TAZ655367:TBG655376 TKV655367:TLC655376 TUR655367:TUY655376 UEN655367:UEU655376 UOJ655367:UOQ655376 UYF655367:UYM655376 VIB655367:VII655376 VRX655367:VSE655376 WBT655367:WCA655376 WLP655367:WLW655376 WVL655367:WVS655376 D720911:K720920 IZ720903:JG720912 SV720903:TC720912 ACR720903:ACY720912 AMN720903:AMU720912 AWJ720903:AWQ720912 BGF720903:BGM720912 BQB720903:BQI720912 BZX720903:CAE720912 CJT720903:CKA720912 CTP720903:CTW720912 DDL720903:DDS720912 DNH720903:DNO720912 DXD720903:DXK720912 EGZ720903:EHG720912 EQV720903:ERC720912 FAR720903:FAY720912 FKN720903:FKU720912 FUJ720903:FUQ720912 GEF720903:GEM720912 GOB720903:GOI720912 GXX720903:GYE720912 HHT720903:HIA720912 HRP720903:HRW720912 IBL720903:IBS720912 ILH720903:ILO720912 IVD720903:IVK720912 JEZ720903:JFG720912 JOV720903:JPC720912 JYR720903:JYY720912 KIN720903:KIU720912 KSJ720903:KSQ720912 LCF720903:LCM720912 LMB720903:LMI720912 LVX720903:LWE720912 MFT720903:MGA720912 MPP720903:MPW720912 MZL720903:MZS720912 NJH720903:NJO720912 NTD720903:NTK720912 OCZ720903:ODG720912 OMV720903:ONC720912 OWR720903:OWY720912 PGN720903:PGU720912 PQJ720903:PQQ720912 QAF720903:QAM720912 QKB720903:QKI720912 QTX720903:QUE720912 RDT720903:REA720912 RNP720903:RNW720912 RXL720903:RXS720912 SHH720903:SHO720912 SRD720903:SRK720912 TAZ720903:TBG720912 TKV720903:TLC720912 TUR720903:TUY720912 UEN720903:UEU720912 UOJ720903:UOQ720912 UYF720903:UYM720912 VIB720903:VII720912 VRX720903:VSE720912 WBT720903:WCA720912 WLP720903:WLW720912 WVL720903:WVS720912 D786447:K786456 IZ786439:JG786448 SV786439:TC786448 ACR786439:ACY786448 AMN786439:AMU786448 AWJ786439:AWQ786448 BGF786439:BGM786448 BQB786439:BQI786448 BZX786439:CAE786448 CJT786439:CKA786448 CTP786439:CTW786448 DDL786439:DDS786448 DNH786439:DNO786448 DXD786439:DXK786448 EGZ786439:EHG786448 EQV786439:ERC786448 FAR786439:FAY786448 FKN786439:FKU786448 FUJ786439:FUQ786448 GEF786439:GEM786448 GOB786439:GOI786448 GXX786439:GYE786448 HHT786439:HIA786448 HRP786439:HRW786448 IBL786439:IBS786448 ILH786439:ILO786448 IVD786439:IVK786448 JEZ786439:JFG786448 JOV786439:JPC786448 JYR786439:JYY786448 KIN786439:KIU786448 KSJ786439:KSQ786448 LCF786439:LCM786448 LMB786439:LMI786448 LVX786439:LWE786448 MFT786439:MGA786448 MPP786439:MPW786448 MZL786439:MZS786448 NJH786439:NJO786448 NTD786439:NTK786448 OCZ786439:ODG786448 OMV786439:ONC786448 OWR786439:OWY786448 PGN786439:PGU786448 PQJ786439:PQQ786448 QAF786439:QAM786448 QKB786439:QKI786448 QTX786439:QUE786448 RDT786439:REA786448 RNP786439:RNW786448 RXL786439:RXS786448 SHH786439:SHO786448 SRD786439:SRK786448 TAZ786439:TBG786448 TKV786439:TLC786448 TUR786439:TUY786448 UEN786439:UEU786448 UOJ786439:UOQ786448 UYF786439:UYM786448 VIB786439:VII786448 VRX786439:VSE786448 WBT786439:WCA786448 WLP786439:WLW786448 WVL786439:WVS786448 D851983:K851992 IZ851975:JG851984 SV851975:TC851984 ACR851975:ACY851984 AMN851975:AMU851984 AWJ851975:AWQ851984 BGF851975:BGM851984 BQB851975:BQI851984 BZX851975:CAE851984 CJT851975:CKA851984 CTP851975:CTW851984 DDL851975:DDS851984 DNH851975:DNO851984 DXD851975:DXK851984 EGZ851975:EHG851984 EQV851975:ERC851984 FAR851975:FAY851984 FKN851975:FKU851984 FUJ851975:FUQ851984 GEF851975:GEM851984 GOB851975:GOI851984 GXX851975:GYE851984 HHT851975:HIA851984 HRP851975:HRW851984 IBL851975:IBS851984 ILH851975:ILO851984 IVD851975:IVK851984 JEZ851975:JFG851984 JOV851975:JPC851984 JYR851975:JYY851984 KIN851975:KIU851984 KSJ851975:KSQ851984 LCF851975:LCM851984 LMB851975:LMI851984 LVX851975:LWE851984 MFT851975:MGA851984 MPP851975:MPW851984 MZL851975:MZS851984 NJH851975:NJO851984 NTD851975:NTK851984 OCZ851975:ODG851984 OMV851975:ONC851984 OWR851975:OWY851984 PGN851975:PGU851984 PQJ851975:PQQ851984 QAF851975:QAM851984 QKB851975:QKI851984 QTX851975:QUE851984 RDT851975:REA851984 RNP851975:RNW851984 RXL851975:RXS851984 SHH851975:SHO851984 SRD851975:SRK851984 TAZ851975:TBG851984 TKV851975:TLC851984 TUR851975:TUY851984 UEN851975:UEU851984 UOJ851975:UOQ851984 UYF851975:UYM851984 VIB851975:VII851984 VRX851975:VSE851984 WBT851975:WCA851984 WLP851975:WLW851984 WVL851975:WVS851984 D917519:K917528 IZ917511:JG917520 SV917511:TC917520 ACR917511:ACY917520 AMN917511:AMU917520 AWJ917511:AWQ917520 BGF917511:BGM917520 BQB917511:BQI917520 BZX917511:CAE917520 CJT917511:CKA917520 CTP917511:CTW917520 DDL917511:DDS917520 DNH917511:DNO917520 DXD917511:DXK917520 EGZ917511:EHG917520 EQV917511:ERC917520 FAR917511:FAY917520 FKN917511:FKU917520 FUJ917511:FUQ917520 GEF917511:GEM917520 GOB917511:GOI917520 GXX917511:GYE917520 HHT917511:HIA917520 HRP917511:HRW917520 IBL917511:IBS917520 ILH917511:ILO917520 IVD917511:IVK917520 JEZ917511:JFG917520 JOV917511:JPC917520 JYR917511:JYY917520 KIN917511:KIU917520 KSJ917511:KSQ917520 LCF917511:LCM917520 LMB917511:LMI917520 LVX917511:LWE917520 MFT917511:MGA917520 MPP917511:MPW917520 MZL917511:MZS917520 NJH917511:NJO917520 NTD917511:NTK917520 OCZ917511:ODG917520 OMV917511:ONC917520 OWR917511:OWY917520 PGN917511:PGU917520 PQJ917511:PQQ917520 QAF917511:QAM917520 QKB917511:QKI917520 QTX917511:QUE917520 RDT917511:REA917520 RNP917511:RNW917520 RXL917511:RXS917520 SHH917511:SHO917520 SRD917511:SRK917520 TAZ917511:TBG917520 TKV917511:TLC917520 TUR917511:TUY917520 UEN917511:UEU917520 UOJ917511:UOQ917520 UYF917511:UYM917520 VIB917511:VII917520 VRX917511:VSE917520 WBT917511:WCA917520 WLP917511:WLW917520 WVL917511:WVS917520 D983055:K983064 IZ983047:JG983056 SV983047:TC983056 ACR983047:ACY983056 AMN983047:AMU983056 AWJ983047:AWQ983056 BGF983047:BGM983056 BQB983047:BQI983056 BZX983047:CAE983056 CJT983047:CKA983056 CTP983047:CTW983056 DDL983047:DDS983056 DNH983047:DNO983056 DXD983047:DXK983056 EGZ983047:EHG983056 EQV983047:ERC983056 FAR983047:FAY983056 FKN983047:FKU983056 FUJ983047:FUQ983056 GEF983047:GEM983056 GOB983047:GOI983056 GXX983047:GYE983056 HHT983047:HIA983056 HRP983047:HRW983056 IBL983047:IBS983056 ILH983047:ILO983056 IVD983047:IVK983056 JEZ983047:JFG983056 JOV983047:JPC983056 JYR983047:JYY983056 KIN983047:KIU983056 KSJ983047:KSQ983056 LCF983047:LCM983056 LMB983047:LMI983056 LVX983047:LWE983056 MFT983047:MGA983056 MPP983047:MPW983056 MZL983047:MZS983056 NJH983047:NJO983056 NTD983047:NTK983056 OCZ983047:ODG983056 OMV983047:ONC983056 OWR983047:OWY983056 PGN983047:PGU983056 PQJ983047:PQQ983056 QAF983047:QAM983056 QKB983047:QKI983056 QTX983047:QUE983056 RDT983047:REA983056 RNP983047:RNW983056 RXL983047:RXS983056 SHH983047:SHO983056 SRD983047:SRK983056 TAZ983047:TBG983056 TKV983047:TLC983056 TUR983047:TUY983056 UEN983047:UEU983056 UOJ983047:UOQ983056 UYF983047:UYM983056 VIB983047:VII983056 VRX983047:VSE983056 WBT983047:WCA983056 WLP983047:WLW983056 WVL983047:WVS983056" xr:uid="{00000000-0002-0000-2800-00000A000000}">
      <formula1>0</formula1>
      <formula2>5000</formula2>
    </dataValidation>
    <dataValidation type="whole" operator="greaterThanOrEqual" allowBlank="1" showInputMessage="1" showErrorMessage="1" errorTitle="Error" error="Minuszahlen..." sqref="WVK983047:WVK983057 IY16:IY27 SU16:SU27 ACQ16:ACQ27 AMM16:AMM27 AWI16:AWI27 BGE16:BGE27 BQA16:BQA27 BZW16:BZW27 CJS16:CJS27 CTO16:CTO27 DDK16:DDK27 DNG16:DNG27 DXC16:DXC27 EGY16:EGY27 EQU16:EQU27 FAQ16:FAQ27 FKM16:FKM27 FUI16:FUI27 GEE16:GEE27 GOA16:GOA27 GXW16:GXW27 HHS16:HHS27 HRO16:HRO27 IBK16:IBK27 ILG16:ILG27 IVC16:IVC27 JEY16:JEY27 JOU16:JOU27 JYQ16:JYQ27 KIM16:KIM27 KSI16:KSI27 LCE16:LCE27 LMA16:LMA27 LVW16:LVW27 MFS16:MFS27 MPO16:MPO27 MZK16:MZK27 NJG16:NJG27 NTC16:NTC27 OCY16:OCY27 OMU16:OMU27 OWQ16:OWQ27 PGM16:PGM27 PQI16:PQI27 QAE16:QAE27 QKA16:QKA27 QTW16:QTW27 RDS16:RDS27 RNO16:RNO27 RXK16:RXK27 SHG16:SHG27 SRC16:SRC27 TAY16:TAY27 TKU16:TKU27 TUQ16:TUQ27 UEM16:UEM27 UOI16:UOI27 UYE16:UYE27 VIA16:VIA27 VRW16:VRW27 WBS16:WBS27 WLO16:WLO27 WVK16:WVK27 C65551:C65561 IY65543:IY65553 SU65543:SU65553 ACQ65543:ACQ65553 AMM65543:AMM65553 AWI65543:AWI65553 BGE65543:BGE65553 BQA65543:BQA65553 BZW65543:BZW65553 CJS65543:CJS65553 CTO65543:CTO65553 DDK65543:DDK65553 DNG65543:DNG65553 DXC65543:DXC65553 EGY65543:EGY65553 EQU65543:EQU65553 FAQ65543:FAQ65553 FKM65543:FKM65553 FUI65543:FUI65553 GEE65543:GEE65553 GOA65543:GOA65553 GXW65543:GXW65553 HHS65543:HHS65553 HRO65543:HRO65553 IBK65543:IBK65553 ILG65543:ILG65553 IVC65543:IVC65553 JEY65543:JEY65553 JOU65543:JOU65553 JYQ65543:JYQ65553 KIM65543:KIM65553 KSI65543:KSI65553 LCE65543:LCE65553 LMA65543:LMA65553 LVW65543:LVW65553 MFS65543:MFS65553 MPO65543:MPO65553 MZK65543:MZK65553 NJG65543:NJG65553 NTC65543:NTC65553 OCY65543:OCY65553 OMU65543:OMU65553 OWQ65543:OWQ65553 PGM65543:PGM65553 PQI65543:PQI65553 QAE65543:QAE65553 QKA65543:QKA65553 QTW65543:QTW65553 RDS65543:RDS65553 RNO65543:RNO65553 RXK65543:RXK65553 SHG65543:SHG65553 SRC65543:SRC65553 TAY65543:TAY65553 TKU65543:TKU65553 TUQ65543:TUQ65553 UEM65543:UEM65553 UOI65543:UOI65553 UYE65543:UYE65553 VIA65543:VIA65553 VRW65543:VRW65553 WBS65543:WBS65553 WLO65543:WLO65553 WVK65543:WVK65553 C131087:C131097 IY131079:IY131089 SU131079:SU131089 ACQ131079:ACQ131089 AMM131079:AMM131089 AWI131079:AWI131089 BGE131079:BGE131089 BQA131079:BQA131089 BZW131079:BZW131089 CJS131079:CJS131089 CTO131079:CTO131089 DDK131079:DDK131089 DNG131079:DNG131089 DXC131079:DXC131089 EGY131079:EGY131089 EQU131079:EQU131089 FAQ131079:FAQ131089 FKM131079:FKM131089 FUI131079:FUI131089 GEE131079:GEE131089 GOA131079:GOA131089 GXW131079:GXW131089 HHS131079:HHS131089 HRO131079:HRO131089 IBK131079:IBK131089 ILG131079:ILG131089 IVC131079:IVC131089 JEY131079:JEY131089 JOU131079:JOU131089 JYQ131079:JYQ131089 KIM131079:KIM131089 KSI131079:KSI131089 LCE131079:LCE131089 LMA131079:LMA131089 LVW131079:LVW131089 MFS131079:MFS131089 MPO131079:MPO131089 MZK131079:MZK131089 NJG131079:NJG131089 NTC131079:NTC131089 OCY131079:OCY131089 OMU131079:OMU131089 OWQ131079:OWQ131089 PGM131079:PGM131089 PQI131079:PQI131089 QAE131079:QAE131089 QKA131079:QKA131089 QTW131079:QTW131089 RDS131079:RDS131089 RNO131079:RNO131089 RXK131079:RXK131089 SHG131079:SHG131089 SRC131079:SRC131089 TAY131079:TAY131089 TKU131079:TKU131089 TUQ131079:TUQ131089 UEM131079:UEM131089 UOI131079:UOI131089 UYE131079:UYE131089 VIA131079:VIA131089 VRW131079:VRW131089 WBS131079:WBS131089 WLO131079:WLO131089 WVK131079:WVK131089 C196623:C196633 IY196615:IY196625 SU196615:SU196625 ACQ196615:ACQ196625 AMM196615:AMM196625 AWI196615:AWI196625 BGE196615:BGE196625 BQA196615:BQA196625 BZW196615:BZW196625 CJS196615:CJS196625 CTO196615:CTO196625 DDK196615:DDK196625 DNG196615:DNG196625 DXC196615:DXC196625 EGY196615:EGY196625 EQU196615:EQU196625 FAQ196615:FAQ196625 FKM196615:FKM196625 FUI196615:FUI196625 GEE196615:GEE196625 GOA196615:GOA196625 GXW196615:GXW196625 HHS196615:HHS196625 HRO196615:HRO196625 IBK196615:IBK196625 ILG196615:ILG196625 IVC196615:IVC196625 JEY196615:JEY196625 JOU196615:JOU196625 JYQ196615:JYQ196625 KIM196615:KIM196625 KSI196615:KSI196625 LCE196615:LCE196625 LMA196615:LMA196625 LVW196615:LVW196625 MFS196615:MFS196625 MPO196615:MPO196625 MZK196615:MZK196625 NJG196615:NJG196625 NTC196615:NTC196625 OCY196615:OCY196625 OMU196615:OMU196625 OWQ196615:OWQ196625 PGM196615:PGM196625 PQI196615:PQI196625 QAE196615:QAE196625 QKA196615:QKA196625 QTW196615:QTW196625 RDS196615:RDS196625 RNO196615:RNO196625 RXK196615:RXK196625 SHG196615:SHG196625 SRC196615:SRC196625 TAY196615:TAY196625 TKU196615:TKU196625 TUQ196615:TUQ196625 UEM196615:UEM196625 UOI196615:UOI196625 UYE196615:UYE196625 VIA196615:VIA196625 VRW196615:VRW196625 WBS196615:WBS196625 WLO196615:WLO196625 WVK196615:WVK196625 C262159:C262169 IY262151:IY262161 SU262151:SU262161 ACQ262151:ACQ262161 AMM262151:AMM262161 AWI262151:AWI262161 BGE262151:BGE262161 BQA262151:BQA262161 BZW262151:BZW262161 CJS262151:CJS262161 CTO262151:CTO262161 DDK262151:DDK262161 DNG262151:DNG262161 DXC262151:DXC262161 EGY262151:EGY262161 EQU262151:EQU262161 FAQ262151:FAQ262161 FKM262151:FKM262161 FUI262151:FUI262161 GEE262151:GEE262161 GOA262151:GOA262161 GXW262151:GXW262161 HHS262151:HHS262161 HRO262151:HRO262161 IBK262151:IBK262161 ILG262151:ILG262161 IVC262151:IVC262161 JEY262151:JEY262161 JOU262151:JOU262161 JYQ262151:JYQ262161 KIM262151:KIM262161 KSI262151:KSI262161 LCE262151:LCE262161 LMA262151:LMA262161 LVW262151:LVW262161 MFS262151:MFS262161 MPO262151:MPO262161 MZK262151:MZK262161 NJG262151:NJG262161 NTC262151:NTC262161 OCY262151:OCY262161 OMU262151:OMU262161 OWQ262151:OWQ262161 PGM262151:PGM262161 PQI262151:PQI262161 QAE262151:QAE262161 QKA262151:QKA262161 QTW262151:QTW262161 RDS262151:RDS262161 RNO262151:RNO262161 RXK262151:RXK262161 SHG262151:SHG262161 SRC262151:SRC262161 TAY262151:TAY262161 TKU262151:TKU262161 TUQ262151:TUQ262161 UEM262151:UEM262161 UOI262151:UOI262161 UYE262151:UYE262161 VIA262151:VIA262161 VRW262151:VRW262161 WBS262151:WBS262161 WLO262151:WLO262161 WVK262151:WVK262161 C327695:C327705 IY327687:IY327697 SU327687:SU327697 ACQ327687:ACQ327697 AMM327687:AMM327697 AWI327687:AWI327697 BGE327687:BGE327697 BQA327687:BQA327697 BZW327687:BZW327697 CJS327687:CJS327697 CTO327687:CTO327697 DDK327687:DDK327697 DNG327687:DNG327697 DXC327687:DXC327697 EGY327687:EGY327697 EQU327687:EQU327697 FAQ327687:FAQ327697 FKM327687:FKM327697 FUI327687:FUI327697 GEE327687:GEE327697 GOA327687:GOA327697 GXW327687:GXW327697 HHS327687:HHS327697 HRO327687:HRO327697 IBK327687:IBK327697 ILG327687:ILG327697 IVC327687:IVC327697 JEY327687:JEY327697 JOU327687:JOU327697 JYQ327687:JYQ327697 KIM327687:KIM327697 KSI327687:KSI327697 LCE327687:LCE327697 LMA327687:LMA327697 LVW327687:LVW327697 MFS327687:MFS327697 MPO327687:MPO327697 MZK327687:MZK327697 NJG327687:NJG327697 NTC327687:NTC327697 OCY327687:OCY327697 OMU327687:OMU327697 OWQ327687:OWQ327697 PGM327687:PGM327697 PQI327687:PQI327697 QAE327687:QAE327697 QKA327687:QKA327697 QTW327687:QTW327697 RDS327687:RDS327697 RNO327687:RNO327697 RXK327687:RXK327697 SHG327687:SHG327697 SRC327687:SRC327697 TAY327687:TAY327697 TKU327687:TKU327697 TUQ327687:TUQ327697 UEM327687:UEM327697 UOI327687:UOI327697 UYE327687:UYE327697 VIA327687:VIA327697 VRW327687:VRW327697 WBS327687:WBS327697 WLO327687:WLO327697 WVK327687:WVK327697 C393231:C393241 IY393223:IY393233 SU393223:SU393233 ACQ393223:ACQ393233 AMM393223:AMM393233 AWI393223:AWI393233 BGE393223:BGE393233 BQA393223:BQA393233 BZW393223:BZW393233 CJS393223:CJS393233 CTO393223:CTO393233 DDK393223:DDK393233 DNG393223:DNG393233 DXC393223:DXC393233 EGY393223:EGY393233 EQU393223:EQU393233 FAQ393223:FAQ393233 FKM393223:FKM393233 FUI393223:FUI393233 GEE393223:GEE393233 GOA393223:GOA393233 GXW393223:GXW393233 HHS393223:HHS393233 HRO393223:HRO393233 IBK393223:IBK393233 ILG393223:ILG393233 IVC393223:IVC393233 JEY393223:JEY393233 JOU393223:JOU393233 JYQ393223:JYQ393233 KIM393223:KIM393233 KSI393223:KSI393233 LCE393223:LCE393233 LMA393223:LMA393233 LVW393223:LVW393233 MFS393223:MFS393233 MPO393223:MPO393233 MZK393223:MZK393233 NJG393223:NJG393233 NTC393223:NTC393233 OCY393223:OCY393233 OMU393223:OMU393233 OWQ393223:OWQ393233 PGM393223:PGM393233 PQI393223:PQI393233 QAE393223:QAE393233 QKA393223:QKA393233 QTW393223:QTW393233 RDS393223:RDS393233 RNO393223:RNO393233 RXK393223:RXK393233 SHG393223:SHG393233 SRC393223:SRC393233 TAY393223:TAY393233 TKU393223:TKU393233 TUQ393223:TUQ393233 UEM393223:UEM393233 UOI393223:UOI393233 UYE393223:UYE393233 VIA393223:VIA393233 VRW393223:VRW393233 WBS393223:WBS393233 WLO393223:WLO393233 WVK393223:WVK393233 C458767:C458777 IY458759:IY458769 SU458759:SU458769 ACQ458759:ACQ458769 AMM458759:AMM458769 AWI458759:AWI458769 BGE458759:BGE458769 BQA458759:BQA458769 BZW458759:BZW458769 CJS458759:CJS458769 CTO458759:CTO458769 DDK458759:DDK458769 DNG458759:DNG458769 DXC458759:DXC458769 EGY458759:EGY458769 EQU458759:EQU458769 FAQ458759:FAQ458769 FKM458759:FKM458769 FUI458759:FUI458769 GEE458759:GEE458769 GOA458759:GOA458769 GXW458759:GXW458769 HHS458759:HHS458769 HRO458759:HRO458769 IBK458759:IBK458769 ILG458759:ILG458769 IVC458759:IVC458769 JEY458759:JEY458769 JOU458759:JOU458769 JYQ458759:JYQ458769 KIM458759:KIM458769 KSI458759:KSI458769 LCE458759:LCE458769 LMA458759:LMA458769 LVW458759:LVW458769 MFS458759:MFS458769 MPO458759:MPO458769 MZK458759:MZK458769 NJG458759:NJG458769 NTC458759:NTC458769 OCY458759:OCY458769 OMU458759:OMU458769 OWQ458759:OWQ458769 PGM458759:PGM458769 PQI458759:PQI458769 QAE458759:QAE458769 QKA458759:QKA458769 QTW458759:QTW458769 RDS458759:RDS458769 RNO458759:RNO458769 RXK458759:RXK458769 SHG458759:SHG458769 SRC458759:SRC458769 TAY458759:TAY458769 TKU458759:TKU458769 TUQ458759:TUQ458769 UEM458759:UEM458769 UOI458759:UOI458769 UYE458759:UYE458769 VIA458759:VIA458769 VRW458759:VRW458769 WBS458759:WBS458769 WLO458759:WLO458769 WVK458759:WVK458769 C524303:C524313 IY524295:IY524305 SU524295:SU524305 ACQ524295:ACQ524305 AMM524295:AMM524305 AWI524295:AWI524305 BGE524295:BGE524305 BQA524295:BQA524305 BZW524295:BZW524305 CJS524295:CJS524305 CTO524295:CTO524305 DDK524295:DDK524305 DNG524295:DNG524305 DXC524295:DXC524305 EGY524295:EGY524305 EQU524295:EQU524305 FAQ524295:FAQ524305 FKM524295:FKM524305 FUI524295:FUI524305 GEE524295:GEE524305 GOA524295:GOA524305 GXW524295:GXW524305 HHS524295:HHS524305 HRO524295:HRO524305 IBK524295:IBK524305 ILG524295:ILG524305 IVC524295:IVC524305 JEY524295:JEY524305 JOU524295:JOU524305 JYQ524295:JYQ524305 KIM524295:KIM524305 KSI524295:KSI524305 LCE524295:LCE524305 LMA524295:LMA524305 LVW524295:LVW524305 MFS524295:MFS524305 MPO524295:MPO524305 MZK524295:MZK524305 NJG524295:NJG524305 NTC524295:NTC524305 OCY524295:OCY524305 OMU524295:OMU524305 OWQ524295:OWQ524305 PGM524295:PGM524305 PQI524295:PQI524305 QAE524295:QAE524305 QKA524295:QKA524305 QTW524295:QTW524305 RDS524295:RDS524305 RNO524295:RNO524305 RXK524295:RXK524305 SHG524295:SHG524305 SRC524295:SRC524305 TAY524295:TAY524305 TKU524295:TKU524305 TUQ524295:TUQ524305 UEM524295:UEM524305 UOI524295:UOI524305 UYE524295:UYE524305 VIA524295:VIA524305 VRW524295:VRW524305 WBS524295:WBS524305 WLO524295:WLO524305 WVK524295:WVK524305 C589839:C589849 IY589831:IY589841 SU589831:SU589841 ACQ589831:ACQ589841 AMM589831:AMM589841 AWI589831:AWI589841 BGE589831:BGE589841 BQA589831:BQA589841 BZW589831:BZW589841 CJS589831:CJS589841 CTO589831:CTO589841 DDK589831:DDK589841 DNG589831:DNG589841 DXC589831:DXC589841 EGY589831:EGY589841 EQU589831:EQU589841 FAQ589831:FAQ589841 FKM589831:FKM589841 FUI589831:FUI589841 GEE589831:GEE589841 GOA589831:GOA589841 GXW589831:GXW589841 HHS589831:HHS589841 HRO589831:HRO589841 IBK589831:IBK589841 ILG589831:ILG589841 IVC589831:IVC589841 JEY589831:JEY589841 JOU589831:JOU589841 JYQ589831:JYQ589841 KIM589831:KIM589841 KSI589831:KSI589841 LCE589831:LCE589841 LMA589831:LMA589841 LVW589831:LVW589841 MFS589831:MFS589841 MPO589831:MPO589841 MZK589831:MZK589841 NJG589831:NJG589841 NTC589831:NTC589841 OCY589831:OCY589841 OMU589831:OMU589841 OWQ589831:OWQ589841 PGM589831:PGM589841 PQI589831:PQI589841 QAE589831:QAE589841 QKA589831:QKA589841 QTW589831:QTW589841 RDS589831:RDS589841 RNO589831:RNO589841 RXK589831:RXK589841 SHG589831:SHG589841 SRC589831:SRC589841 TAY589831:TAY589841 TKU589831:TKU589841 TUQ589831:TUQ589841 UEM589831:UEM589841 UOI589831:UOI589841 UYE589831:UYE589841 VIA589831:VIA589841 VRW589831:VRW589841 WBS589831:WBS589841 WLO589831:WLO589841 WVK589831:WVK589841 C655375:C655385 IY655367:IY655377 SU655367:SU655377 ACQ655367:ACQ655377 AMM655367:AMM655377 AWI655367:AWI655377 BGE655367:BGE655377 BQA655367:BQA655377 BZW655367:BZW655377 CJS655367:CJS655377 CTO655367:CTO655377 DDK655367:DDK655377 DNG655367:DNG655377 DXC655367:DXC655377 EGY655367:EGY655377 EQU655367:EQU655377 FAQ655367:FAQ655377 FKM655367:FKM655377 FUI655367:FUI655377 GEE655367:GEE655377 GOA655367:GOA655377 GXW655367:GXW655377 HHS655367:HHS655377 HRO655367:HRO655377 IBK655367:IBK655377 ILG655367:ILG655377 IVC655367:IVC655377 JEY655367:JEY655377 JOU655367:JOU655377 JYQ655367:JYQ655377 KIM655367:KIM655377 KSI655367:KSI655377 LCE655367:LCE655377 LMA655367:LMA655377 LVW655367:LVW655377 MFS655367:MFS655377 MPO655367:MPO655377 MZK655367:MZK655377 NJG655367:NJG655377 NTC655367:NTC655377 OCY655367:OCY655377 OMU655367:OMU655377 OWQ655367:OWQ655377 PGM655367:PGM655377 PQI655367:PQI655377 QAE655367:QAE655377 QKA655367:QKA655377 QTW655367:QTW655377 RDS655367:RDS655377 RNO655367:RNO655377 RXK655367:RXK655377 SHG655367:SHG655377 SRC655367:SRC655377 TAY655367:TAY655377 TKU655367:TKU655377 TUQ655367:TUQ655377 UEM655367:UEM655377 UOI655367:UOI655377 UYE655367:UYE655377 VIA655367:VIA655377 VRW655367:VRW655377 WBS655367:WBS655377 WLO655367:WLO655377 WVK655367:WVK655377 C720911:C720921 IY720903:IY720913 SU720903:SU720913 ACQ720903:ACQ720913 AMM720903:AMM720913 AWI720903:AWI720913 BGE720903:BGE720913 BQA720903:BQA720913 BZW720903:BZW720913 CJS720903:CJS720913 CTO720903:CTO720913 DDK720903:DDK720913 DNG720903:DNG720913 DXC720903:DXC720913 EGY720903:EGY720913 EQU720903:EQU720913 FAQ720903:FAQ720913 FKM720903:FKM720913 FUI720903:FUI720913 GEE720903:GEE720913 GOA720903:GOA720913 GXW720903:GXW720913 HHS720903:HHS720913 HRO720903:HRO720913 IBK720903:IBK720913 ILG720903:ILG720913 IVC720903:IVC720913 JEY720903:JEY720913 JOU720903:JOU720913 JYQ720903:JYQ720913 KIM720903:KIM720913 KSI720903:KSI720913 LCE720903:LCE720913 LMA720903:LMA720913 LVW720903:LVW720913 MFS720903:MFS720913 MPO720903:MPO720913 MZK720903:MZK720913 NJG720903:NJG720913 NTC720903:NTC720913 OCY720903:OCY720913 OMU720903:OMU720913 OWQ720903:OWQ720913 PGM720903:PGM720913 PQI720903:PQI720913 QAE720903:QAE720913 QKA720903:QKA720913 QTW720903:QTW720913 RDS720903:RDS720913 RNO720903:RNO720913 RXK720903:RXK720913 SHG720903:SHG720913 SRC720903:SRC720913 TAY720903:TAY720913 TKU720903:TKU720913 TUQ720903:TUQ720913 UEM720903:UEM720913 UOI720903:UOI720913 UYE720903:UYE720913 VIA720903:VIA720913 VRW720903:VRW720913 WBS720903:WBS720913 WLO720903:WLO720913 WVK720903:WVK720913 C786447:C786457 IY786439:IY786449 SU786439:SU786449 ACQ786439:ACQ786449 AMM786439:AMM786449 AWI786439:AWI786449 BGE786439:BGE786449 BQA786439:BQA786449 BZW786439:BZW786449 CJS786439:CJS786449 CTO786439:CTO786449 DDK786439:DDK786449 DNG786439:DNG786449 DXC786439:DXC786449 EGY786439:EGY786449 EQU786439:EQU786449 FAQ786439:FAQ786449 FKM786439:FKM786449 FUI786439:FUI786449 GEE786439:GEE786449 GOA786439:GOA786449 GXW786439:GXW786449 HHS786439:HHS786449 HRO786439:HRO786449 IBK786439:IBK786449 ILG786439:ILG786449 IVC786439:IVC786449 JEY786439:JEY786449 JOU786439:JOU786449 JYQ786439:JYQ786449 KIM786439:KIM786449 KSI786439:KSI786449 LCE786439:LCE786449 LMA786439:LMA786449 LVW786439:LVW786449 MFS786439:MFS786449 MPO786439:MPO786449 MZK786439:MZK786449 NJG786439:NJG786449 NTC786439:NTC786449 OCY786439:OCY786449 OMU786439:OMU786449 OWQ786439:OWQ786449 PGM786439:PGM786449 PQI786439:PQI786449 QAE786439:QAE786449 QKA786439:QKA786449 QTW786439:QTW786449 RDS786439:RDS786449 RNO786439:RNO786449 RXK786439:RXK786449 SHG786439:SHG786449 SRC786439:SRC786449 TAY786439:TAY786449 TKU786439:TKU786449 TUQ786439:TUQ786449 UEM786439:UEM786449 UOI786439:UOI786449 UYE786439:UYE786449 VIA786439:VIA786449 VRW786439:VRW786449 WBS786439:WBS786449 WLO786439:WLO786449 WVK786439:WVK786449 C851983:C851993 IY851975:IY851985 SU851975:SU851985 ACQ851975:ACQ851985 AMM851975:AMM851985 AWI851975:AWI851985 BGE851975:BGE851985 BQA851975:BQA851985 BZW851975:BZW851985 CJS851975:CJS851985 CTO851975:CTO851985 DDK851975:DDK851985 DNG851975:DNG851985 DXC851975:DXC851985 EGY851975:EGY851985 EQU851975:EQU851985 FAQ851975:FAQ851985 FKM851975:FKM851985 FUI851975:FUI851985 GEE851975:GEE851985 GOA851975:GOA851985 GXW851975:GXW851985 HHS851975:HHS851985 HRO851975:HRO851985 IBK851975:IBK851985 ILG851975:ILG851985 IVC851975:IVC851985 JEY851975:JEY851985 JOU851975:JOU851985 JYQ851975:JYQ851985 KIM851975:KIM851985 KSI851975:KSI851985 LCE851975:LCE851985 LMA851975:LMA851985 LVW851975:LVW851985 MFS851975:MFS851985 MPO851975:MPO851985 MZK851975:MZK851985 NJG851975:NJG851985 NTC851975:NTC851985 OCY851975:OCY851985 OMU851975:OMU851985 OWQ851975:OWQ851985 PGM851975:PGM851985 PQI851975:PQI851985 QAE851975:QAE851985 QKA851975:QKA851985 QTW851975:QTW851985 RDS851975:RDS851985 RNO851975:RNO851985 RXK851975:RXK851985 SHG851975:SHG851985 SRC851975:SRC851985 TAY851975:TAY851985 TKU851975:TKU851985 TUQ851975:TUQ851985 UEM851975:UEM851985 UOI851975:UOI851985 UYE851975:UYE851985 VIA851975:VIA851985 VRW851975:VRW851985 WBS851975:WBS851985 WLO851975:WLO851985 WVK851975:WVK851985 C917519:C917529 IY917511:IY917521 SU917511:SU917521 ACQ917511:ACQ917521 AMM917511:AMM917521 AWI917511:AWI917521 BGE917511:BGE917521 BQA917511:BQA917521 BZW917511:BZW917521 CJS917511:CJS917521 CTO917511:CTO917521 DDK917511:DDK917521 DNG917511:DNG917521 DXC917511:DXC917521 EGY917511:EGY917521 EQU917511:EQU917521 FAQ917511:FAQ917521 FKM917511:FKM917521 FUI917511:FUI917521 GEE917511:GEE917521 GOA917511:GOA917521 GXW917511:GXW917521 HHS917511:HHS917521 HRO917511:HRO917521 IBK917511:IBK917521 ILG917511:ILG917521 IVC917511:IVC917521 JEY917511:JEY917521 JOU917511:JOU917521 JYQ917511:JYQ917521 KIM917511:KIM917521 KSI917511:KSI917521 LCE917511:LCE917521 LMA917511:LMA917521 LVW917511:LVW917521 MFS917511:MFS917521 MPO917511:MPO917521 MZK917511:MZK917521 NJG917511:NJG917521 NTC917511:NTC917521 OCY917511:OCY917521 OMU917511:OMU917521 OWQ917511:OWQ917521 PGM917511:PGM917521 PQI917511:PQI917521 QAE917511:QAE917521 QKA917511:QKA917521 QTW917511:QTW917521 RDS917511:RDS917521 RNO917511:RNO917521 RXK917511:RXK917521 SHG917511:SHG917521 SRC917511:SRC917521 TAY917511:TAY917521 TKU917511:TKU917521 TUQ917511:TUQ917521 UEM917511:UEM917521 UOI917511:UOI917521 UYE917511:UYE917521 VIA917511:VIA917521 VRW917511:VRW917521 WBS917511:WBS917521 WLO917511:WLO917521 WVK917511:WVK917521 C983055:C983065 IY983047:IY983057 SU983047:SU983057 ACQ983047:ACQ983057 AMM983047:AMM983057 AWI983047:AWI983057 BGE983047:BGE983057 BQA983047:BQA983057 BZW983047:BZW983057 CJS983047:CJS983057 CTO983047:CTO983057 DDK983047:DDK983057 DNG983047:DNG983057 DXC983047:DXC983057 EGY983047:EGY983057 EQU983047:EQU983057 FAQ983047:FAQ983057 FKM983047:FKM983057 FUI983047:FUI983057 GEE983047:GEE983057 GOA983047:GOA983057 GXW983047:GXW983057 HHS983047:HHS983057 HRO983047:HRO983057 IBK983047:IBK983057 ILG983047:ILG983057 IVC983047:IVC983057 JEY983047:JEY983057 JOU983047:JOU983057 JYQ983047:JYQ983057 KIM983047:KIM983057 KSI983047:KSI983057 LCE983047:LCE983057 LMA983047:LMA983057 LVW983047:LVW983057 MFS983047:MFS983057 MPO983047:MPO983057 MZK983047:MZK983057 NJG983047:NJG983057 NTC983047:NTC983057 OCY983047:OCY983057 OMU983047:OMU983057 OWQ983047:OWQ983057 PGM983047:PGM983057 PQI983047:PQI983057 QAE983047:QAE983057 QKA983047:QKA983057 QTW983047:QTW983057 RDS983047:RDS983057 RNO983047:RNO983057 RXK983047:RXK983057 SHG983047:SHG983057 SRC983047:SRC983057 TAY983047:TAY983057 TKU983047:TKU983057 TUQ983047:TUQ983057 UEM983047:UEM983057 UOI983047:UOI983057 UYE983047:UYE983057 VIA983047:VIA983057 VRW983047:VRW983057 WBS983047:WBS983057 WLO983047:WLO983057 C16:C27" xr:uid="{00000000-0002-0000-2800-00000B000000}">
      <formula1>0</formula1>
    </dataValidation>
    <dataValidation type="whole" allowBlank="1" showInputMessage="1" showErrorMessage="1" errorTitle="Eingabefehler" error="Summe Spalten T+U+Z+AE darf nicht größer als Summe Spalten O+P (Patientenrückmeldungen) sein." sqref="Z65546:Z65555 Z131082:Z131091 Z196618:Z196627 Z262154:Z262163 Z327690:Z327699 Z393226:Z393235 Z458762:Z458771 Z524298:Z524307 Z589834:Z589843 Z655370:Z655379 Z720906:Z720915 Z786442:Z786451 Z851978:Z851987 Z917514:Z917523 Z983050:Z983059" xr:uid="{00000000-0002-0000-2800-00000C000000}">
      <formula1>0</formula1>
      <formula2>AH65542</formula2>
    </dataValidation>
    <dataValidation type="whole" allowBlank="1" showInputMessage="1" showErrorMessage="1" errorTitle="Eingabefehler" error="Summe Spalten T+U+Z+AE darf nicht größer als Summe Spalten O+P (Patientenrückmeldungen) sein." sqref="U65546:U65555 U131082:U131091 U196618:U196627 U262154:U262163 U327690:U327699 U393226:U393235 U458762:U458771 U524298:U524307 U589834:U589843 U655370:U655379 U720906:U720915 U786442:U786451 U851978:U851987 U917514:U917523 U983050:U983059" xr:uid="{00000000-0002-0000-2800-00000D000000}">
      <formula1>0</formula1>
      <formula2>AG65540</formula2>
    </dataValidation>
    <dataValidation type="whole" allowBlank="1" showInputMessage="1" showErrorMessage="1" errorTitle="Eingabefehler" error="Eingabe kann nicht größer sein als Ereignisse Spalte Z." sqref="JW65543:JZ65552 TS65543:TV65552 ADO65543:ADR65552 ANK65543:ANN65552 AXG65543:AXJ65552 BHC65543:BHF65552 BQY65543:BRB65552 CAU65543:CAX65552 CKQ65543:CKT65552 CUM65543:CUP65552 DEI65543:DEL65552 DOE65543:DOH65552 DYA65543:DYD65552 EHW65543:EHZ65552 ERS65543:ERV65552 FBO65543:FBR65552 FLK65543:FLN65552 FVG65543:FVJ65552 GFC65543:GFF65552 GOY65543:GPB65552 GYU65543:GYX65552 HIQ65543:HIT65552 HSM65543:HSP65552 ICI65543:ICL65552 IME65543:IMH65552 IWA65543:IWD65552 JFW65543:JFZ65552 JPS65543:JPV65552 JZO65543:JZR65552 KJK65543:KJN65552 KTG65543:KTJ65552 LDC65543:LDF65552 LMY65543:LNB65552 LWU65543:LWX65552 MGQ65543:MGT65552 MQM65543:MQP65552 NAI65543:NAL65552 NKE65543:NKH65552 NUA65543:NUD65552 ODW65543:ODZ65552 ONS65543:ONV65552 OXO65543:OXR65552 PHK65543:PHN65552 PRG65543:PRJ65552 QBC65543:QBF65552 QKY65543:QLB65552 QUU65543:QUX65552 REQ65543:RET65552 ROM65543:ROP65552 RYI65543:RYL65552 SIE65543:SIH65552 SSA65543:SSD65552 TBW65543:TBZ65552 TLS65543:TLV65552 TVO65543:TVR65552 UFK65543:UFN65552 UPG65543:UPJ65552 UZC65543:UZF65552 VIY65543:VJB65552 VSU65543:VSX65552 WCQ65543:WCT65552 WMM65543:WMP65552 WWI65543:WWL65552 JW131079:JZ131088 TS131079:TV131088 ADO131079:ADR131088 ANK131079:ANN131088 AXG131079:AXJ131088 BHC131079:BHF131088 BQY131079:BRB131088 CAU131079:CAX131088 CKQ131079:CKT131088 CUM131079:CUP131088 DEI131079:DEL131088 DOE131079:DOH131088 DYA131079:DYD131088 EHW131079:EHZ131088 ERS131079:ERV131088 FBO131079:FBR131088 FLK131079:FLN131088 FVG131079:FVJ131088 GFC131079:GFF131088 GOY131079:GPB131088 GYU131079:GYX131088 HIQ131079:HIT131088 HSM131079:HSP131088 ICI131079:ICL131088 IME131079:IMH131088 IWA131079:IWD131088 JFW131079:JFZ131088 JPS131079:JPV131088 JZO131079:JZR131088 KJK131079:KJN131088 KTG131079:KTJ131088 LDC131079:LDF131088 LMY131079:LNB131088 LWU131079:LWX131088 MGQ131079:MGT131088 MQM131079:MQP131088 NAI131079:NAL131088 NKE131079:NKH131088 NUA131079:NUD131088 ODW131079:ODZ131088 ONS131079:ONV131088 OXO131079:OXR131088 PHK131079:PHN131088 PRG131079:PRJ131088 QBC131079:QBF131088 QKY131079:QLB131088 QUU131079:QUX131088 REQ131079:RET131088 ROM131079:ROP131088 RYI131079:RYL131088 SIE131079:SIH131088 SSA131079:SSD131088 TBW131079:TBZ131088 TLS131079:TLV131088 TVO131079:TVR131088 UFK131079:UFN131088 UPG131079:UPJ131088 UZC131079:UZF131088 VIY131079:VJB131088 VSU131079:VSX131088 WCQ131079:WCT131088 WMM131079:WMP131088 WWI131079:WWL131088 JW196615:JZ196624 TS196615:TV196624 ADO196615:ADR196624 ANK196615:ANN196624 AXG196615:AXJ196624 BHC196615:BHF196624 BQY196615:BRB196624 CAU196615:CAX196624 CKQ196615:CKT196624 CUM196615:CUP196624 DEI196615:DEL196624 DOE196615:DOH196624 DYA196615:DYD196624 EHW196615:EHZ196624 ERS196615:ERV196624 FBO196615:FBR196624 FLK196615:FLN196624 FVG196615:FVJ196624 GFC196615:GFF196624 GOY196615:GPB196624 GYU196615:GYX196624 HIQ196615:HIT196624 HSM196615:HSP196624 ICI196615:ICL196624 IME196615:IMH196624 IWA196615:IWD196624 JFW196615:JFZ196624 JPS196615:JPV196624 JZO196615:JZR196624 KJK196615:KJN196624 KTG196615:KTJ196624 LDC196615:LDF196624 LMY196615:LNB196624 LWU196615:LWX196624 MGQ196615:MGT196624 MQM196615:MQP196624 NAI196615:NAL196624 NKE196615:NKH196624 NUA196615:NUD196624 ODW196615:ODZ196624 ONS196615:ONV196624 OXO196615:OXR196624 PHK196615:PHN196624 PRG196615:PRJ196624 QBC196615:QBF196624 QKY196615:QLB196624 QUU196615:QUX196624 REQ196615:RET196624 ROM196615:ROP196624 RYI196615:RYL196624 SIE196615:SIH196624 SSA196615:SSD196624 TBW196615:TBZ196624 TLS196615:TLV196624 TVO196615:TVR196624 UFK196615:UFN196624 UPG196615:UPJ196624 UZC196615:UZF196624 VIY196615:VJB196624 VSU196615:VSX196624 WCQ196615:WCT196624 WMM196615:WMP196624 WWI196615:WWL196624 JW262151:JZ262160 TS262151:TV262160 ADO262151:ADR262160 ANK262151:ANN262160 AXG262151:AXJ262160 BHC262151:BHF262160 BQY262151:BRB262160 CAU262151:CAX262160 CKQ262151:CKT262160 CUM262151:CUP262160 DEI262151:DEL262160 DOE262151:DOH262160 DYA262151:DYD262160 EHW262151:EHZ262160 ERS262151:ERV262160 FBO262151:FBR262160 FLK262151:FLN262160 FVG262151:FVJ262160 GFC262151:GFF262160 GOY262151:GPB262160 GYU262151:GYX262160 HIQ262151:HIT262160 HSM262151:HSP262160 ICI262151:ICL262160 IME262151:IMH262160 IWA262151:IWD262160 JFW262151:JFZ262160 JPS262151:JPV262160 JZO262151:JZR262160 KJK262151:KJN262160 KTG262151:KTJ262160 LDC262151:LDF262160 LMY262151:LNB262160 LWU262151:LWX262160 MGQ262151:MGT262160 MQM262151:MQP262160 NAI262151:NAL262160 NKE262151:NKH262160 NUA262151:NUD262160 ODW262151:ODZ262160 ONS262151:ONV262160 OXO262151:OXR262160 PHK262151:PHN262160 PRG262151:PRJ262160 QBC262151:QBF262160 QKY262151:QLB262160 QUU262151:QUX262160 REQ262151:RET262160 ROM262151:ROP262160 RYI262151:RYL262160 SIE262151:SIH262160 SSA262151:SSD262160 TBW262151:TBZ262160 TLS262151:TLV262160 TVO262151:TVR262160 UFK262151:UFN262160 UPG262151:UPJ262160 UZC262151:UZF262160 VIY262151:VJB262160 VSU262151:VSX262160 WCQ262151:WCT262160 WMM262151:WMP262160 WWI262151:WWL262160 JW327687:JZ327696 TS327687:TV327696 ADO327687:ADR327696 ANK327687:ANN327696 AXG327687:AXJ327696 BHC327687:BHF327696 BQY327687:BRB327696 CAU327687:CAX327696 CKQ327687:CKT327696 CUM327687:CUP327696 DEI327687:DEL327696 DOE327687:DOH327696 DYA327687:DYD327696 EHW327687:EHZ327696 ERS327687:ERV327696 FBO327687:FBR327696 FLK327687:FLN327696 FVG327687:FVJ327696 GFC327687:GFF327696 GOY327687:GPB327696 GYU327687:GYX327696 HIQ327687:HIT327696 HSM327687:HSP327696 ICI327687:ICL327696 IME327687:IMH327696 IWA327687:IWD327696 JFW327687:JFZ327696 JPS327687:JPV327696 JZO327687:JZR327696 KJK327687:KJN327696 KTG327687:KTJ327696 LDC327687:LDF327696 LMY327687:LNB327696 LWU327687:LWX327696 MGQ327687:MGT327696 MQM327687:MQP327696 NAI327687:NAL327696 NKE327687:NKH327696 NUA327687:NUD327696 ODW327687:ODZ327696 ONS327687:ONV327696 OXO327687:OXR327696 PHK327687:PHN327696 PRG327687:PRJ327696 QBC327687:QBF327696 QKY327687:QLB327696 QUU327687:QUX327696 REQ327687:RET327696 ROM327687:ROP327696 RYI327687:RYL327696 SIE327687:SIH327696 SSA327687:SSD327696 TBW327687:TBZ327696 TLS327687:TLV327696 TVO327687:TVR327696 UFK327687:UFN327696 UPG327687:UPJ327696 UZC327687:UZF327696 VIY327687:VJB327696 VSU327687:VSX327696 WCQ327687:WCT327696 WMM327687:WMP327696 WWI327687:WWL327696 JW393223:JZ393232 TS393223:TV393232 ADO393223:ADR393232 ANK393223:ANN393232 AXG393223:AXJ393232 BHC393223:BHF393232 BQY393223:BRB393232 CAU393223:CAX393232 CKQ393223:CKT393232 CUM393223:CUP393232 DEI393223:DEL393232 DOE393223:DOH393232 DYA393223:DYD393232 EHW393223:EHZ393232 ERS393223:ERV393232 FBO393223:FBR393232 FLK393223:FLN393232 FVG393223:FVJ393232 GFC393223:GFF393232 GOY393223:GPB393232 GYU393223:GYX393232 HIQ393223:HIT393232 HSM393223:HSP393232 ICI393223:ICL393232 IME393223:IMH393232 IWA393223:IWD393232 JFW393223:JFZ393232 JPS393223:JPV393232 JZO393223:JZR393232 KJK393223:KJN393232 KTG393223:KTJ393232 LDC393223:LDF393232 LMY393223:LNB393232 LWU393223:LWX393232 MGQ393223:MGT393232 MQM393223:MQP393232 NAI393223:NAL393232 NKE393223:NKH393232 NUA393223:NUD393232 ODW393223:ODZ393232 ONS393223:ONV393232 OXO393223:OXR393232 PHK393223:PHN393232 PRG393223:PRJ393232 QBC393223:QBF393232 QKY393223:QLB393232 QUU393223:QUX393232 REQ393223:RET393232 ROM393223:ROP393232 RYI393223:RYL393232 SIE393223:SIH393232 SSA393223:SSD393232 TBW393223:TBZ393232 TLS393223:TLV393232 TVO393223:TVR393232 UFK393223:UFN393232 UPG393223:UPJ393232 UZC393223:UZF393232 VIY393223:VJB393232 VSU393223:VSX393232 WCQ393223:WCT393232 WMM393223:WMP393232 WWI393223:WWL393232 JW458759:JZ458768 TS458759:TV458768 ADO458759:ADR458768 ANK458759:ANN458768 AXG458759:AXJ458768 BHC458759:BHF458768 BQY458759:BRB458768 CAU458759:CAX458768 CKQ458759:CKT458768 CUM458759:CUP458768 DEI458759:DEL458768 DOE458759:DOH458768 DYA458759:DYD458768 EHW458759:EHZ458768 ERS458759:ERV458768 FBO458759:FBR458768 FLK458759:FLN458768 FVG458759:FVJ458768 GFC458759:GFF458768 GOY458759:GPB458768 GYU458759:GYX458768 HIQ458759:HIT458768 HSM458759:HSP458768 ICI458759:ICL458768 IME458759:IMH458768 IWA458759:IWD458768 JFW458759:JFZ458768 JPS458759:JPV458768 JZO458759:JZR458768 KJK458759:KJN458768 KTG458759:KTJ458768 LDC458759:LDF458768 LMY458759:LNB458768 LWU458759:LWX458768 MGQ458759:MGT458768 MQM458759:MQP458768 NAI458759:NAL458768 NKE458759:NKH458768 NUA458759:NUD458768 ODW458759:ODZ458768 ONS458759:ONV458768 OXO458759:OXR458768 PHK458759:PHN458768 PRG458759:PRJ458768 QBC458759:QBF458768 QKY458759:QLB458768 QUU458759:QUX458768 REQ458759:RET458768 ROM458759:ROP458768 RYI458759:RYL458768 SIE458759:SIH458768 SSA458759:SSD458768 TBW458759:TBZ458768 TLS458759:TLV458768 TVO458759:TVR458768 UFK458759:UFN458768 UPG458759:UPJ458768 UZC458759:UZF458768 VIY458759:VJB458768 VSU458759:VSX458768 WCQ458759:WCT458768 WMM458759:WMP458768 WWI458759:WWL458768 JW524295:JZ524304 TS524295:TV524304 ADO524295:ADR524304 ANK524295:ANN524304 AXG524295:AXJ524304 BHC524295:BHF524304 BQY524295:BRB524304 CAU524295:CAX524304 CKQ524295:CKT524304 CUM524295:CUP524304 DEI524295:DEL524304 DOE524295:DOH524304 DYA524295:DYD524304 EHW524295:EHZ524304 ERS524295:ERV524304 FBO524295:FBR524304 FLK524295:FLN524304 FVG524295:FVJ524304 GFC524295:GFF524304 GOY524295:GPB524304 GYU524295:GYX524304 HIQ524295:HIT524304 HSM524295:HSP524304 ICI524295:ICL524304 IME524295:IMH524304 IWA524295:IWD524304 JFW524295:JFZ524304 JPS524295:JPV524304 JZO524295:JZR524304 KJK524295:KJN524304 KTG524295:KTJ524304 LDC524295:LDF524304 LMY524295:LNB524304 LWU524295:LWX524304 MGQ524295:MGT524304 MQM524295:MQP524304 NAI524295:NAL524304 NKE524295:NKH524304 NUA524295:NUD524304 ODW524295:ODZ524304 ONS524295:ONV524304 OXO524295:OXR524304 PHK524295:PHN524304 PRG524295:PRJ524304 QBC524295:QBF524304 QKY524295:QLB524304 QUU524295:QUX524304 REQ524295:RET524304 ROM524295:ROP524304 RYI524295:RYL524304 SIE524295:SIH524304 SSA524295:SSD524304 TBW524295:TBZ524304 TLS524295:TLV524304 TVO524295:TVR524304 UFK524295:UFN524304 UPG524295:UPJ524304 UZC524295:UZF524304 VIY524295:VJB524304 VSU524295:VSX524304 WCQ524295:WCT524304 WMM524295:WMP524304 WWI524295:WWL524304 JW589831:JZ589840 TS589831:TV589840 ADO589831:ADR589840 ANK589831:ANN589840 AXG589831:AXJ589840 BHC589831:BHF589840 BQY589831:BRB589840 CAU589831:CAX589840 CKQ589831:CKT589840 CUM589831:CUP589840 DEI589831:DEL589840 DOE589831:DOH589840 DYA589831:DYD589840 EHW589831:EHZ589840 ERS589831:ERV589840 FBO589831:FBR589840 FLK589831:FLN589840 FVG589831:FVJ589840 GFC589831:GFF589840 GOY589831:GPB589840 GYU589831:GYX589840 HIQ589831:HIT589840 HSM589831:HSP589840 ICI589831:ICL589840 IME589831:IMH589840 IWA589831:IWD589840 JFW589831:JFZ589840 JPS589831:JPV589840 JZO589831:JZR589840 KJK589831:KJN589840 KTG589831:KTJ589840 LDC589831:LDF589840 LMY589831:LNB589840 LWU589831:LWX589840 MGQ589831:MGT589840 MQM589831:MQP589840 NAI589831:NAL589840 NKE589831:NKH589840 NUA589831:NUD589840 ODW589831:ODZ589840 ONS589831:ONV589840 OXO589831:OXR589840 PHK589831:PHN589840 PRG589831:PRJ589840 QBC589831:QBF589840 QKY589831:QLB589840 QUU589831:QUX589840 REQ589831:RET589840 ROM589831:ROP589840 RYI589831:RYL589840 SIE589831:SIH589840 SSA589831:SSD589840 TBW589831:TBZ589840 TLS589831:TLV589840 TVO589831:TVR589840 UFK589831:UFN589840 UPG589831:UPJ589840 UZC589831:UZF589840 VIY589831:VJB589840 VSU589831:VSX589840 WCQ589831:WCT589840 WMM589831:WMP589840 WWI589831:WWL589840 JW655367:JZ655376 TS655367:TV655376 ADO655367:ADR655376 ANK655367:ANN655376 AXG655367:AXJ655376 BHC655367:BHF655376 BQY655367:BRB655376 CAU655367:CAX655376 CKQ655367:CKT655376 CUM655367:CUP655376 DEI655367:DEL655376 DOE655367:DOH655376 DYA655367:DYD655376 EHW655367:EHZ655376 ERS655367:ERV655376 FBO655367:FBR655376 FLK655367:FLN655376 FVG655367:FVJ655376 GFC655367:GFF655376 GOY655367:GPB655376 GYU655367:GYX655376 HIQ655367:HIT655376 HSM655367:HSP655376 ICI655367:ICL655376 IME655367:IMH655376 IWA655367:IWD655376 JFW655367:JFZ655376 JPS655367:JPV655376 JZO655367:JZR655376 KJK655367:KJN655376 KTG655367:KTJ655376 LDC655367:LDF655376 LMY655367:LNB655376 LWU655367:LWX655376 MGQ655367:MGT655376 MQM655367:MQP655376 NAI655367:NAL655376 NKE655367:NKH655376 NUA655367:NUD655376 ODW655367:ODZ655376 ONS655367:ONV655376 OXO655367:OXR655376 PHK655367:PHN655376 PRG655367:PRJ655376 QBC655367:QBF655376 QKY655367:QLB655376 QUU655367:QUX655376 REQ655367:RET655376 ROM655367:ROP655376 RYI655367:RYL655376 SIE655367:SIH655376 SSA655367:SSD655376 TBW655367:TBZ655376 TLS655367:TLV655376 TVO655367:TVR655376 UFK655367:UFN655376 UPG655367:UPJ655376 UZC655367:UZF655376 VIY655367:VJB655376 VSU655367:VSX655376 WCQ655367:WCT655376 WMM655367:WMP655376 WWI655367:WWL655376 JW720903:JZ720912 TS720903:TV720912 ADO720903:ADR720912 ANK720903:ANN720912 AXG720903:AXJ720912 BHC720903:BHF720912 BQY720903:BRB720912 CAU720903:CAX720912 CKQ720903:CKT720912 CUM720903:CUP720912 DEI720903:DEL720912 DOE720903:DOH720912 DYA720903:DYD720912 EHW720903:EHZ720912 ERS720903:ERV720912 FBO720903:FBR720912 FLK720903:FLN720912 FVG720903:FVJ720912 GFC720903:GFF720912 GOY720903:GPB720912 GYU720903:GYX720912 HIQ720903:HIT720912 HSM720903:HSP720912 ICI720903:ICL720912 IME720903:IMH720912 IWA720903:IWD720912 JFW720903:JFZ720912 JPS720903:JPV720912 JZO720903:JZR720912 KJK720903:KJN720912 KTG720903:KTJ720912 LDC720903:LDF720912 LMY720903:LNB720912 LWU720903:LWX720912 MGQ720903:MGT720912 MQM720903:MQP720912 NAI720903:NAL720912 NKE720903:NKH720912 NUA720903:NUD720912 ODW720903:ODZ720912 ONS720903:ONV720912 OXO720903:OXR720912 PHK720903:PHN720912 PRG720903:PRJ720912 QBC720903:QBF720912 QKY720903:QLB720912 QUU720903:QUX720912 REQ720903:RET720912 ROM720903:ROP720912 RYI720903:RYL720912 SIE720903:SIH720912 SSA720903:SSD720912 TBW720903:TBZ720912 TLS720903:TLV720912 TVO720903:TVR720912 UFK720903:UFN720912 UPG720903:UPJ720912 UZC720903:UZF720912 VIY720903:VJB720912 VSU720903:VSX720912 WCQ720903:WCT720912 WMM720903:WMP720912 WWI720903:WWL720912 JW786439:JZ786448 TS786439:TV786448 ADO786439:ADR786448 ANK786439:ANN786448 AXG786439:AXJ786448 BHC786439:BHF786448 BQY786439:BRB786448 CAU786439:CAX786448 CKQ786439:CKT786448 CUM786439:CUP786448 DEI786439:DEL786448 DOE786439:DOH786448 DYA786439:DYD786448 EHW786439:EHZ786448 ERS786439:ERV786448 FBO786439:FBR786448 FLK786439:FLN786448 FVG786439:FVJ786448 GFC786439:GFF786448 GOY786439:GPB786448 GYU786439:GYX786448 HIQ786439:HIT786448 HSM786439:HSP786448 ICI786439:ICL786448 IME786439:IMH786448 IWA786439:IWD786448 JFW786439:JFZ786448 JPS786439:JPV786448 JZO786439:JZR786448 KJK786439:KJN786448 KTG786439:KTJ786448 LDC786439:LDF786448 LMY786439:LNB786448 LWU786439:LWX786448 MGQ786439:MGT786448 MQM786439:MQP786448 NAI786439:NAL786448 NKE786439:NKH786448 NUA786439:NUD786448 ODW786439:ODZ786448 ONS786439:ONV786448 OXO786439:OXR786448 PHK786439:PHN786448 PRG786439:PRJ786448 QBC786439:QBF786448 QKY786439:QLB786448 QUU786439:QUX786448 REQ786439:RET786448 ROM786439:ROP786448 RYI786439:RYL786448 SIE786439:SIH786448 SSA786439:SSD786448 TBW786439:TBZ786448 TLS786439:TLV786448 TVO786439:TVR786448 UFK786439:UFN786448 UPG786439:UPJ786448 UZC786439:UZF786448 VIY786439:VJB786448 VSU786439:VSX786448 WCQ786439:WCT786448 WMM786439:WMP786448 WWI786439:WWL786448 JW851975:JZ851984 TS851975:TV851984 ADO851975:ADR851984 ANK851975:ANN851984 AXG851975:AXJ851984 BHC851975:BHF851984 BQY851975:BRB851984 CAU851975:CAX851984 CKQ851975:CKT851984 CUM851975:CUP851984 DEI851975:DEL851984 DOE851975:DOH851984 DYA851975:DYD851984 EHW851975:EHZ851984 ERS851975:ERV851984 FBO851975:FBR851984 FLK851975:FLN851984 FVG851975:FVJ851984 GFC851975:GFF851984 GOY851975:GPB851984 GYU851975:GYX851984 HIQ851975:HIT851984 HSM851975:HSP851984 ICI851975:ICL851984 IME851975:IMH851984 IWA851975:IWD851984 JFW851975:JFZ851984 JPS851975:JPV851984 JZO851975:JZR851984 KJK851975:KJN851984 KTG851975:KTJ851984 LDC851975:LDF851984 LMY851975:LNB851984 LWU851975:LWX851984 MGQ851975:MGT851984 MQM851975:MQP851984 NAI851975:NAL851984 NKE851975:NKH851984 NUA851975:NUD851984 ODW851975:ODZ851984 ONS851975:ONV851984 OXO851975:OXR851984 PHK851975:PHN851984 PRG851975:PRJ851984 QBC851975:QBF851984 QKY851975:QLB851984 QUU851975:QUX851984 REQ851975:RET851984 ROM851975:ROP851984 RYI851975:RYL851984 SIE851975:SIH851984 SSA851975:SSD851984 TBW851975:TBZ851984 TLS851975:TLV851984 TVO851975:TVR851984 UFK851975:UFN851984 UPG851975:UPJ851984 UZC851975:UZF851984 VIY851975:VJB851984 VSU851975:VSX851984 WCQ851975:WCT851984 WMM851975:WMP851984 WWI851975:WWL851984 JW917511:JZ917520 TS917511:TV917520 ADO917511:ADR917520 ANK917511:ANN917520 AXG917511:AXJ917520 BHC917511:BHF917520 BQY917511:BRB917520 CAU917511:CAX917520 CKQ917511:CKT917520 CUM917511:CUP917520 DEI917511:DEL917520 DOE917511:DOH917520 DYA917511:DYD917520 EHW917511:EHZ917520 ERS917511:ERV917520 FBO917511:FBR917520 FLK917511:FLN917520 FVG917511:FVJ917520 GFC917511:GFF917520 GOY917511:GPB917520 GYU917511:GYX917520 HIQ917511:HIT917520 HSM917511:HSP917520 ICI917511:ICL917520 IME917511:IMH917520 IWA917511:IWD917520 JFW917511:JFZ917520 JPS917511:JPV917520 JZO917511:JZR917520 KJK917511:KJN917520 KTG917511:KTJ917520 LDC917511:LDF917520 LMY917511:LNB917520 LWU917511:LWX917520 MGQ917511:MGT917520 MQM917511:MQP917520 NAI917511:NAL917520 NKE917511:NKH917520 NUA917511:NUD917520 ODW917511:ODZ917520 ONS917511:ONV917520 OXO917511:OXR917520 PHK917511:PHN917520 PRG917511:PRJ917520 QBC917511:QBF917520 QKY917511:QLB917520 QUU917511:QUX917520 REQ917511:RET917520 ROM917511:ROP917520 RYI917511:RYL917520 SIE917511:SIH917520 SSA917511:SSD917520 TBW917511:TBZ917520 TLS917511:TLV917520 TVO917511:TVR917520 UFK917511:UFN917520 UPG917511:UPJ917520 UZC917511:UZF917520 VIY917511:VJB917520 VSU917511:VSX917520 WCQ917511:WCT917520 WMM917511:WMP917520 WWI917511:WWL917520 JW983047:JZ983056 TS983047:TV983056 ADO983047:ADR983056 ANK983047:ANN983056 AXG983047:AXJ983056 BHC983047:BHF983056 BQY983047:BRB983056 CAU983047:CAX983056 CKQ983047:CKT983056 CUM983047:CUP983056 DEI983047:DEL983056 DOE983047:DOH983056 DYA983047:DYD983056 EHW983047:EHZ983056 ERS983047:ERV983056 FBO983047:FBR983056 FLK983047:FLN983056 FVG983047:FVJ983056 GFC983047:GFF983056 GOY983047:GPB983056 GYU983047:GYX983056 HIQ983047:HIT983056 HSM983047:HSP983056 ICI983047:ICL983056 IME983047:IMH983056 IWA983047:IWD983056 JFW983047:JFZ983056 JPS983047:JPV983056 JZO983047:JZR983056 KJK983047:KJN983056 KTG983047:KTJ983056 LDC983047:LDF983056 LMY983047:LNB983056 LWU983047:LWX983056 MGQ983047:MGT983056 MQM983047:MQP983056 NAI983047:NAL983056 NKE983047:NKH983056 NUA983047:NUD983056 ODW983047:ODZ983056 ONS983047:ONV983056 OXO983047:OXR983056 PHK983047:PHN983056 PRG983047:PRJ983056 QBC983047:QBF983056 QKY983047:QLB983056 QUU983047:QUX983056 REQ983047:RET983056 ROM983047:ROP983056 RYI983047:RYL983056 SIE983047:SIH983056 SSA983047:SSD983056 TBW983047:TBZ983056 TLS983047:TLV983056 TVO983047:TVR983056 UFK983047:UFN983056 UPG983047:UPJ983056 UZC983047:UZF983056 VIY983047:VJB983056 VSU983047:VSX983056 WCQ983047:WCT983056 WMM983047:WMP983056 WWI983047:WWL983056" xr:uid="{00000000-0002-0000-2800-00000E000000}">
      <formula1>0</formula1>
      <formula2>$Z65546</formula2>
    </dataValidation>
    <dataValidation type="whole" allowBlank="1" showInputMessage="1" showErrorMessage="1" errorTitle="Eingabefehler" error="Eingabe kann nicht größer sein als Ereignisse Spalte U." sqref="JR65543:JU65552 TN65543:TQ65552 ADJ65543:ADM65552 ANF65543:ANI65552 AXB65543:AXE65552 BGX65543:BHA65552 BQT65543:BQW65552 CAP65543:CAS65552 CKL65543:CKO65552 CUH65543:CUK65552 DED65543:DEG65552 DNZ65543:DOC65552 DXV65543:DXY65552 EHR65543:EHU65552 ERN65543:ERQ65552 FBJ65543:FBM65552 FLF65543:FLI65552 FVB65543:FVE65552 GEX65543:GFA65552 GOT65543:GOW65552 GYP65543:GYS65552 HIL65543:HIO65552 HSH65543:HSK65552 ICD65543:ICG65552 ILZ65543:IMC65552 IVV65543:IVY65552 JFR65543:JFU65552 JPN65543:JPQ65552 JZJ65543:JZM65552 KJF65543:KJI65552 KTB65543:KTE65552 LCX65543:LDA65552 LMT65543:LMW65552 LWP65543:LWS65552 MGL65543:MGO65552 MQH65543:MQK65552 NAD65543:NAG65552 NJZ65543:NKC65552 NTV65543:NTY65552 ODR65543:ODU65552 ONN65543:ONQ65552 OXJ65543:OXM65552 PHF65543:PHI65552 PRB65543:PRE65552 QAX65543:QBA65552 QKT65543:QKW65552 QUP65543:QUS65552 REL65543:REO65552 ROH65543:ROK65552 RYD65543:RYG65552 SHZ65543:SIC65552 SRV65543:SRY65552 TBR65543:TBU65552 TLN65543:TLQ65552 TVJ65543:TVM65552 UFF65543:UFI65552 UPB65543:UPE65552 UYX65543:UZA65552 VIT65543:VIW65552 VSP65543:VSS65552 WCL65543:WCO65552 WMH65543:WMK65552 WWD65543:WWG65552 JR131079:JU131088 TN131079:TQ131088 ADJ131079:ADM131088 ANF131079:ANI131088 AXB131079:AXE131088 BGX131079:BHA131088 BQT131079:BQW131088 CAP131079:CAS131088 CKL131079:CKO131088 CUH131079:CUK131088 DED131079:DEG131088 DNZ131079:DOC131088 DXV131079:DXY131088 EHR131079:EHU131088 ERN131079:ERQ131088 FBJ131079:FBM131088 FLF131079:FLI131088 FVB131079:FVE131088 GEX131079:GFA131088 GOT131079:GOW131088 GYP131079:GYS131088 HIL131079:HIO131088 HSH131079:HSK131088 ICD131079:ICG131088 ILZ131079:IMC131088 IVV131079:IVY131088 JFR131079:JFU131088 JPN131079:JPQ131088 JZJ131079:JZM131088 KJF131079:KJI131088 KTB131079:KTE131088 LCX131079:LDA131088 LMT131079:LMW131088 LWP131079:LWS131088 MGL131079:MGO131088 MQH131079:MQK131088 NAD131079:NAG131088 NJZ131079:NKC131088 NTV131079:NTY131088 ODR131079:ODU131088 ONN131079:ONQ131088 OXJ131079:OXM131088 PHF131079:PHI131088 PRB131079:PRE131088 QAX131079:QBA131088 QKT131079:QKW131088 QUP131079:QUS131088 REL131079:REO131088 ROH131079:ROK131088 RYD131079:RYG131088 SHZ131079:SIC131088 SRV131079:SRY131088 TBR131079:TBU131088 TLN131079:TLQ131088 TVJ131079:TVM131088 UFF131079:UFI131088 UPB131079:UPE131088 UYX131079:UZA131088 VIT131079:VIW131088 VSP131079:VSS131088 WCL131079:WCO131088 WMH131079:WMK131088 WWD131079:WWG131088 JR196615:JU196624 TN196615:TQ196624 ADJ196615:ADM196624 ANF196615:ANI196624 AXB196615:AXE196624 BGX196615:BHA196624 BQT196615:BQW196624 CAP196615:CAS196624 CKL196615:CKO196624 CUH196615:CUK196624 DED196615:DEG196624 DNZ196615:DOC196624 DXV196615:DXY196624 EHR196615:EHU196624 ERN196615:ERQ196624 FBJ196615:FBM196624 FLF196615:FLI196624 FVB196615:FVE196624 GEX196615:GFA196624 GOT196615:GOW196624 GYP196615:GYS196624 HIL196615:HIO196624 HSH196615:HSK196624 ICD196615:ICG196624 ILZ196615:IMC196624 IVV196615:IVY196624 JFR196615:JFU196624 JPN196615:JPQ196624 JZJ196615:JZM196624 KJF196615:KJI196624 KTB196615:KTE196624 LCX196615:LDA196624 LMT196615:LMW196624 LWP196615:LWS196624 MGL196615:MGO196624 MQH196615:MQK196624 NAD196615:NAG196624 NJZ196615:NKC196624 NTV196615:NTY196624 ODR196615:ODU196624 ONN196615:ONQ196624 OXJ196615:OXM196624 PHF196615:PHI196624 PRB196615:PRE196624 QAX196615:QBA196624 QKT196615:QKW196624 QUP196615:QUS196624 REL196615:REO196624 ROH196615:ROK196624 RYD196615:RYG196624 SHZ196615:SIC196624 SRV196615:SRY196624 TBR196615:TBU196624 TLN196615:TLQ196624 TVJ196615:TVM196624 UFF196615:UFI196624 UPB196615:UPE196624 UYX196615:UZA196624 VIT196615:VIW196624 VSP196615:VSS196624 WCL196615:WCO196624 WMH196615:WMK196624 WWD196615:WWG196624 JR262151:JU262160 TN262151:TQ262160 ADJ262151:ADM262160 ANF262151:ANI262160 AXB262151:AXE262160 BGX262151:BHA262160 BQT262151:BQW262160 CAP262151:CAS262160 CKL262151:CKO262160 CUH262151:CUK262160 DED262151:DEG262160 DNZ262151:DOC262160 DXV262151:DXY262160 EHR262151:EHU262160 ERN262151:ERQ262160 FBJ262151:FBM262160 FLF262151:FLI262160 FVB262151:FVE262160 GEX262151:GFA262160 GOT262151:GOW262160 GYP262151:GYS262160 HIL262151:HIO262160 HSH262151:HSK262160 ICD262151:ICG262160 ILZ262151:IMC262160 IVV262151:IVY262160 JFR262151:JFU262160 JPN262151:JPQ262160 JZJ262151:JZM262160 KJF262151:KJI262160 KTB262151:KTE262160 LCX262151:LDA262160 LMT262151:LMW262160 LWP262151:LWS262160 MGL262151:MGO262160 MQH262151:MQK262160 NAD262151:NAG262160 NJZ262151:NKC262160 NTV262151:NTY262160 ODR262151:ODU262160 ONN262151:ONQ262160 OXJ262151:OXM262160 PHF262151:PHI262160 PRB262151:PRE262160 QAX262151:QBA262160 QKT262151:QKW262160 QUP262151:QUS262160 REL262151:REO262160 ROH262151:ROK262160 RYD262151:RYG262160 SHZ262151:SIC262160 SRV262151:SRY262160 TBR262151:TBU262160 TLN262151:TLQ262160 TVJ262151:TVM262160 UFF262151:UFI262160 UPB262151:UPE262160 UYX262151:UZA262160 VIT262151:VIW262160 VSP262151:VSS262160 WCL262151:WCO262160 WMH262151:WMK262160 WWD262151:WWG262160 JR327687:JU327696 TN327687:TQ327696 ADJ327687:ADM327696 ANF327687:ANI327696 AXB327687:AXE327696 BGX327687:BHA327696 BQT327687:BQW327696 CAP327687:CAS327696 CKL327687:CKO327696 CUH327687:CUK327696 DED327687:DEG327696 DNZ327687:DOC327696 DXV327687:DXY327696 EHR327687:EHU327696 ERN327687:ERQ327696 FBJ327687:FBM327696 FLF327687:FLI327696 FVB327687:FVE327696 GEX327687:GFA327696 GOT327687:GOW327696 GYP327687:GYS327696 HIL327687:HIO327696 HSH327687:HSK327696 ICD327687:ICG327696 ILZ327687:IMC327696 IVV327687:IVY327696 JFR327687:JFU327696 JPN327687:JPQ327696 JZJ327687:JZM327696 KJF327687:KJI327696 KTB327687:KTE327696 LCX327687:LDA327696 LMT327687:LMW327696 LWP327687:LWS327696 MGL327687:MGO327696 MQH327687:MQK327696 NAD327687:NAG327696 NJZ327687:NKC327696 NTV327687:NTY327696 ODR327687:ODU327696 ONN327687:ONQ327696 OXJ327687:OXM327696 PHF327687:PHI327696 PRB327687:PRE327696 QAX327687:QBA327696 QKT327687:QKW327696 QUP327687:QUS327696 REL327687:REO327696 ROH327687:ROK327696 RYD327687:RYG327696 SHZ327687:SIC327696 SRV327687:SRY327696 TBR327687:TBU327696 TLN327687:TLQ327696 TVJ327687:TVM327696 UFF327687:UFI327696 UPB327687:UPE327696 UYX327687:UZA327696 VIT327687:VIW327696 VSP327687:VSS327696 WCL327687:WCO327696 WMH327687:WMK327696 WWD327687:WWG327696 JR393223:JU393232 TN393223:TQ393232 ADJ393223:ADM393232 ANF393223:ANI393232 AXB393223:AXE393232 BGX393223:BHA393232 BQT393223:BQW393232 CAP393223:CAS393232 CKL393223:CKO393232 CUH393223:CUK393232 DED393223:DEG393232 DNZ393223:DOC393232 DXV393223:DXY393232 EHR393223:EHU393232 ERN393223:ERQ393232 FBJ393223:FBM393232 FLF393223:FLI393232 FVB393223:FVE393232 GEX393223:GFA393232 GOT393223:GOW393232 GYP393223:GYS393232 HIL393223:HIO393232 HSH393223:HSK393232 ICD393223:ICG393232 ILZ393223:IMC393232 IVV393223:IVY393232 JFR393223:JFU393232 JPN393223:JPQ393232 JZJ393223:JZM393232 KJF393223:KJI393232 KTB393223:KTE393232 LCX393223:LDA393232 LMT393223:LMW393232 LWP393223:LWS393232 MGL393223:MGO393232 MQH393223:MQK393232 NAD393223:NAG393232 NJZ393223:NKC393232 NTV393223:NTY393232 ODR393223:ODU393232 ONN393223:ONQ393232 OXJ393223:OXM393232 PHF393223:PHI393232 PRB393223:PRE393232 QAX393223:QBA393232 QKT393223:QKW393232 QUP393223:QUS393232 REL393223:REO393232 ROH393223:ROK393232 RYD393223:RYG393232 SHZ393223:SIC393232 SRV393223:SRY393232 TBR393223:TBU393232 TLN393223:TLQ393232 TVJ393223:TVM393232 UFF393223:UFI393232 UPB393223:UPE393232 UYX393223:UZA393232 VIT393223:VIW393232 VSP393223:VSS393232 WCL393223:WCO393232 WMH393223:WMK393232 WWD393223:WWG393232 JR458759:JU458768 TN458759:TQ458768 ADJ458759:ADM458768 ANF458759:ANI458768 AXB458759:AXE458768 BGX458759:BHA458768 BQT458759:BQW458768 CAP458759:CAS458768 CKL458759:CKO458768 CUH458759:CUK458768 DED458759:DEG458768 DNZ458759:DOC458768 DXV458759:DXY458768 EHR458759:EHU458768 ERN458759:ERQ458768 FBJ458759:FBM458768 FLF458759:FLI458768 FVB458759:FVE458768 GEX458759:GFA458768 GOT458759:GOW458768 GYP458759:GYS458768 HIL458759:HIO458768 HSH458759:HSK458768 ICD458759:ICG458768 ILZ458759:IMC458768 IVV458759:IVY458768 JFR458759:JFU458768 JPN458759:JPQ458768 JZJ458759:JZM458768 KJF458759:KJI458768 KTB458759:KTE458768 LCX458759:LDA458768 LMT458759:LMW458768 LWP458759:LWS458768 MGL458759:MGO458768 MQH458759:MQK458768 NAD458759:NAG458768 NJZ458759:NKC458768 NTV458759:NTY458768 ODR458759:ODU458768 ONN458759:ONQ458768 OXJ458759:OXM458768 PHF458759:PHI458768 PRB458759:PRE458768 QAX458759:QBA458768 QKT458759:QKW458768 QUP458759:QUS458768 REL458759:REO458768 ROH458759:ROK458768 RYD458759:RYG458768 SHZ458759:SIC458768 SRV458759:SRY458768 TBR458759:TBU458768 TLN458759:TLQ458768 TVJ458759:TVM458768 UFF458759:UFI458768 UPB458759:UPE458768 UYX458759:UZA458768 VIT458759:VIW458768 VSP458759:VSS458768 WCL458759:WCO458768 WMH458759:WMK458768 WWD458759:WWG458768 JR524295:JU524304 TN524295:TQ524304 ADJ524295:ADM524304 ANF524295:ANI524304 AXB524295:AXE524304 BGX524295:BHA524304 BQT524295:BQW524304 CAP524295:CAS524304 CKL524295:CKO524304 CUH524295:CUK524304 DED524295:DEG524304 DNZ524295:DOC524304 DXV524295:DXY524304 EHR524295:EHU524304 ERN524295:ERQ524304 FBJ524295:FBM524304 FLF524295:FLI524304 FVB524295:FVE524304 GEX524295:GFA524304 GOT524295:GOW524304 GYP524295:GYS524304 HIL524295:HIO524304 HSH524295:HSK524304 ICD524295:ICG524304 ILZ524295:IMC524304 IVV524295:IVY524304 JFR524295:JFU524304 JPN524295:JPQ524304 JZJ524295:JZM524304 KJF524295:KJI524304 KTB524295:KTE524304 LCX524295:LDA524304 LMT524295:LMW524304 LWP524295:LWS524304 MGL524295:MGO524304 MQH524295:MQK524304 NAD524295:NAG524304 NJZ524295:NKC524304 NTV524295:NTY524304 ODR524295:ODU524304 ONN524295:ONQ524304 OXJ524295:OXM524304 PHF524295:PHI524304 PRB524295:PRE524304 QAX524295:QBA524304 QKT524295:QKW524304 QUP524295:QUS524304 REL524295:REO524304 ROH524295:ROK524304 RYD524295:RYG524304 SHZ524295:SIC524304 SRV524295:SRY524304 TBR524295:TBU524304 TLN524295:TLQ524304 TVJ524295:TVM524304 UFF524295:UFI524304 UPB524295:UPE524304 UYX524295:UZA524304 VIT524295:VIW524304 VSP524295:VSS524304 WCL524295:WCO524304 WMH524295:WMK524304 WWD524295:WWG524304 JR589831:JU589840 TN589831:TQ589840 ADJ589831:ADM589840 ANF589831:ANI589840 AXB589831:AXE589840 BGX589831:BHA589840 BQT589831:BQW589840 CAP589831:CAS589840 CKL589831:CKO589840 CUH589831:CUK589840 DED589831:DEG589840 DNZ589831:DOC589840 DXV589831:DXY589840 EHR589831:EHU589840 ERN589831:ERQ589840 FBJ589831:FBM589840 FLF589831:FLI589840 FVB589831:FVE589840 GEX589831:GFA589840 GOT589831:GOW589840 GYP589831:GYS589840 HIL589831:HIO589840 HSH589831:HSK589840 ICD589831:ICG589840 ILZ589831:IMC589840 IVV589831:IVY589840 JFR589831:JFU589840 JPN589831:JPQ589840 JZJ589831:JZM589840 KJF589831:KJI589840 KTB589831:KTE589840 LCX589831:LDA589840 LMT589831:LMW589840 LWP589831:LWS589840 MGL589831:MGO589840 MQH589831:MQK589840 NAD589831:NAG589840 NJZ589831:NKC589840 NTV589831:NTY589840 ODR589831:ODU589840 ONN589831:ONQ589840 OXJ589831:OXM589840 PHF589831:PHI589840 PRB589831:PRE589840 QAX589831:QBA589840 QKT589831:QKW589840 QUP589831:QUS589840 REL589831:REO589840 ROH589831:ROK589840 RYD589831:RYG589840 SHZ589831:SIC589840 SRV589831:SRY589840 TBR589831:TBU589840 TLN589831:TLQ589840 TVJ589831:TVM589840 UFF589831:UFI589840 UPB589831:UPE589840 UYX589831:UZA589840 VIT589831:VIW589840 VSP589831:VSS589840 WCL589831:WCO589840 WMH589831:WMK589840 WWD589831:WWG589840 JR655367:JU655376 TN655367:TQ655376 ADJ655367:ADM655376 ANF655367:ANI655376 AXB655367:AXE655376 BGX655367:BHA655376 BQT655367:BQW655376 CAP655367:CAS655376 CKL655367:CKO655376 CUH655367:CUK655376 DED655367:DEG655376 DNZ655367:DOC655376 DXV655367:DXY655376 EHR655367:EHU655376 ERN655367:ERQ655376 FBJ655367:FBM655376 FLF655367:FLI655376 FVB655367:FVE655376 GEX655367:GFA655376 GOT655367:GOW655376 GYP655367:GYS655376 HIL655367:HIO655376 HSH655367:HSK655376 ICD655367:ICG655376 ILZ655367:IMC655376 IVV655367:IVY655376 JFR655367:JFU655376 JPN655367:JPQ655376 JZJ655367:JZM655376 KJF655367:KJI655376 KTB655367:KTE655376 LCX655367:LDA655376 LMT655367:LMW655376 LWP655367:LWS655376 MGL655367:MGO655376 MQH655367:MQK655376 NAD655367:NAG655376 NJZ655367:NKC655376 NTV655367:NTY655376 ODR655367:ODU655376 ONN655367:ONQ655376 OXJ655367:OXM655376 PHF655367:PHI655376 PRB655367:PRE655376 QAX655367:QBA655376 QKT655367:QKW655376 QUP655367:QUS655376 REL655367:REO655376 ROH655367:ROK655376 RYD655367:RYG655376 SHZ655367:SIC655376 SRV655367:SRY655376 TBR655367:TBU655376 TLN655367:TLQ655376 TVJ655367:TVM655376 UFF655367:UFI655376 UPB655367:UPE655376 UYX655367:UZA655376 VIT655367:VIW655376 VSP655367:VSS655376 WCL655367:WCO655376 WMH655367:WMK655376 WWD655367:WWG655376 JR720903:JU720912 TN720903:TQ720912 ADJ720903:ADM720912 ANF720903:ANI720912 AXB720903:AXE720912 BGX720903:BHA720912 BQT720903:BQW720912 CAP720903:CAS720912 CKL720903:CKO720912 CUH720903:CUK720912 DED720903:DEG720912 DNZ720903:DOC720912 DXV720903:DXY720912 EHR720903:EHU720912 ERN720903:ERQ720912 FBJ720903:FBM720912 FLF720903:FLI720912 FVB720903:FVE720912 GEX720903:GFA720912 GOT720903:GOW720912 GYP720903:GYS720912 HIL720903:HIO720912 HSH720903:HSK720912 ICD720903:ICG720912 ILZ720903:IMC720912 IVV720903:IVY720912 JFR720903:JFU720912 JPN720903:JPQ720912 JZJ720903:JZM720912 KJF720903:KJI720912 KTB720903:KTE720912 LCX720903:LDA720912 LMT720903:LMW720912 LWP720903:LWS720912 MGL720903:MGO720912 MQH720903:MQK720912 NAD720903:NAG720912 NJZ720903:NKC720912 NTV720903:NTY720912 ODR720903:ODU720912 ONN720903:ONQ720912 OXJ720903:OXM720912 PHF720903:PHI720912 PRB720903:PRE720912 QAX720903:QBA720912 QKT720903:QKW720912 QUP720903:QUS720912 REL720903:REO720912 ROH720903:ROK720912 RYD720903:RYG720912 SHZ720903:SIC720912 SRV720903:SRY720912 TBR720903:TBU720912 TLN720903:TLQ720912 TVJ720903:TVM720912 UFF720903:UFI720912 UPB720903:UPE720912 UYX720903:UZA720912 VIT720903:VIW720912 VSP720903:VSS720912 WCL720903:WCO720912 WMH720903:WMK720912 WWD720903:WWG720912 JR786439:JU786448 TN786439:TQ786448 ADJ786439:ADM786448 ANF786439:ANI786448 AXB786439:AXE786448 BGX786439:BHA786448 BQT786439:BQW786448 CAP786439:CAS786448 CKL786439:CKO786448 CUH786439:CUK786448 DED786439:DEG786448 DNZ786439:DOC786448 DXV786439:DXY786448 EHR786439:EHU786448 ERN786439:ERQ786448 FBJ786439:FBM786448 FLF786439:FLI786448 FVB786439:FVE786448 GEX786439:GFA786448 GOT786439:GOW786448 GYP786439:GYS786448 HIL786439:HIO786448 HSH786439:HSK786448 ICD786439:ICG786448 ILZ786439:IMC786448 IVV786439:IVY786448 JFR786439:JFU786448 JPN786439:JPQ786448 JZJ786439:JZM786448 KJF786439:KJI786448 KTB786439:KTE786448 LCX786439:LDA786448 LMT786439:LMW786448 LWP786439:LWS786448 MGL786439:MGO786448 MQH786439:MQK786448 NAD786439:NAG786448 NJZ786439:NKC786448 NTV786439:NTY786448 ODR786439:ODU786448 ONN786439:ONQ786448 OXJ786439:OXM786448 PHF786439:PHI786448 PRB786439:PRE786448 QAX786439:QBA786448 QKT786439:QKW786448 QUP786439:QUS786448 REL786439:REO786448 ROH786439:ROK786448 RYD786439:RYG786448 SHZ786439:SIC786448 SRV786439:SRY786448 TBR786439:TBU786448 TLN786439:TLQ786448 TVJ786439:TVM786448 UFF786439:UFI786448 UPB786439:UPE786448 UYX786439:UZA786448 VIT786439:VIW786448 VSP786439:VSS786448 WCL786439:WCO786448 WMH786439:WMK786448 WWD786439:WWG786448 JR851975:JU851984 TN851975:TQ851984 ADJ851975:ADM851984 ANF851975:ANI851984 AXB851975:AXE851984 BGX851975:BHA851984 BQT851975:BQW851984 CAP851975:CAS851984 CKL851975:CKO851984 CUH851975:CUK851984 DED851975:DEG851984 DNZ851975:DOC851984 DXV851975:DXY851984 EHR851975:EHU851984 ERN851975:ERQ851984 FBJ851975:FBM851984 FLF851975:FLI851984 FVB851975:FVE851984 GEX851975:GFA851984 GOT851975:GOW851984 GYP851975:GYS851984 HIL851975:HIO851984 HSH851975:HSK851984 ICD851975:ICG851984 ILZ851975:IMC851984 IVV851975:IVY851984 JFR851975:JFU851984 JPN851975:JPQ851984 JZJ851975:JZM851984 KJF851975:KJI851984 KTB851975:KTE851984 LCX851975:LDA851984 LMT851975:LMW851984 LWP851975:LWS851984 MGL851975:MGO851984 MQH851975:MQK851984 NAD851975:NAG851984 NJZ851975:NKC851984 NTV851975:NTY851984 ODR851975:ODU851984 ONN851975:ONQ851984 OXJ851975:OXM851984 PHF851975:PHI851984 PRB851975:PRE851984 QAX851975:QBA851984 QKT851975:QKW851984 QUP851975:QUS851984 REL851975:REO851984 ROH851975:ROK851984 RYD851975:RYG851984 SHZ851975:SIC851984 SRV851975:SRY851984 TBR851975:TBU851984 TLN851975:TLQ851984 TVJ851975:TVM851984 UFF851975:UFI851984 UPB851975:UPE851984 UYX851975:UZA851984 VIT851975:VIW851984 VSP851975:VSS851984 WCL851975:WCO851984 WMH851975:WMK851984 WWD851975:WWG851984 JR917511:JU917520 TN917511:TQ917520 ADJ917511:ADM917520 ANF917511:ANI917520 AXB917511:AXE917520 BGX917511:BHA917520 BQT917511:BQW917520 CAP917511:CAS917520 CKL917511:CKO917520 CUH917511:CUK917520 DED917511:DEG917520 DNZ917511:DOC917520 DXV917511:DXY917520 EHR917511:EHU917520 ERN917511:ERQ917520 FBJ917511:FBM917520 FLF917511:FLI917520 FVB917511:FVE917520 GEX917511:GFA917520 GOT917511:GOW917520 GYP917511:GYS917520 HIL917511:HIO917520 HSH917511:HSK917520 ICD917511:ICG917520 ILZ917511:IMC917520 IVV917511:IVY917520 JFR917511:JFU917520 JPN917511:JPQ917520 JZJ917511:JZM917520 KJF917511:KJI917520 KTB917511:KTE917520 LCX917511:LDA917520 LMT917511:LMW917520 LWP917511:LWS917520 MGL917511:MGO917520 MQH917511:MQK917520 NAD917511:NAG917520 NJZ917511:NKC917520 NTV917511:NTY917520 ODR917511:ODU917520 ONN917511:ONQ917520 OXJ917511:OXM917520 PHF917511:PHI917520 PRB917511:PRE917520 QAX917511:QBA917520 QKT917511:QKW917520 QUP917511:QUS917520 REL917511:REO917520 ROH917511:ROK917520 RYD917511:RYG917520 SHZ917511:SIC917520 SRV917511:SRY917520 TBR917511:TBU917520 TLN917511:TLQ917520 TVJ917511:TVM917520 UFF917511:UFI917520 UPB917511:UPE917520 UYX917511:UZA917520 VIT917511:VIW917520 VSP917511:VSS917520 WCL917511:WCO917520 WMH917511:WMK917520 WWD917511:WWG917520 JR983047:JU983056 TN983047:TQ983056 ADJ983047:ADM983056 ANF983047:ANI983056 AXB983047:AXE983056 BGX983047:BHA983056 BQT983047:BQW983056 CAP983047:CAS983056 CKL983047:CKO983056 CUH983047:CUK983056 DED983047:DEG983056 DNZ983047:DOC983056 DXV983047:DXY983056 EHR983047:EHU983056 ERN983047:ERQ983056 FBJ983047:FBM983056 FLF983047:FLI983056 FVB983047:FVE983056 GEX983047:GFA983056 GOT983047:GOW983056 GYP983047:GYS983056 HIL983047:HIO983056 HSH983047:HSK983056 ICD983047:ICG983056 ILZ983047:IMC983056 IVV983047:IVY983056 JFR983047:JFU983056 JPN983047:JPQ983056 JZJ983047:JZM983056 KJF983047:KJI983056 KTB983047:KTE983056 LCX983047:LDA983056 LMT983047:LMW983056 LWP983047:LWS983056 MGL983047:MGO983056 MQH983047:MQK983056 NAD983047:NAG983056 NJZ983047:NKC983056 NTV983047:NTY983056 ODR983047:ODU983056 ONN983047:ONQ983056 OXJ983047:OXM983056 PHF983047:PHI983056 PRB983047:PRE983056 QAX983047:QBA983056 QKT983047:QKW983056 QUP983047:QUS983056 REL983047:REO983056 ROH983047:ROK983056 RYD983047:RYG983056 SHZ983047:SIC983056 SRV983047:SRY983056 TBR983047:TBU983056 TLN983047:TLQ983056 TVJ983047:TVM983056 UFF983047:UFI983056 UPB983047:UPE983056 UYX983047:UZA983056 VIT983047:VIW983056 VSP983047:VSS983056 WCL983047:WCO983056 WMH983047:WMK983056 WWD983047:WWG983056" xr:uid="{00000000-0002-0000-2800-00000F000000}">
      <formula1>0</formula1>
      <formula2>$U65546</formula2>
    </dataValidation>
    <dataValidation type="whole" showInputMessage="1" showErrorMessage="1" errorTitle="Eingabefehler" error="Summe Spalten T+U+Z+AE darf nicht größer als Summe Spalten O+P (Patientenrückmeldungen) sein." sqref="AE131079:AE131088 AE65543:AE65552 AE983047:AE983056 AE917511:AE917520 AE851975:AE851984 AE786439:AE786448 AE720903:AE720912 AE655367:AE655376 AE589831:AE589840 AE524295:AE524304 AE458759:AE458768 AE393223:AE393232 AE327687:AE327696 AE262151:AE262160 AE196615:AE196624" xr:uid="{00000000-0002-0000-2800-000010000000}">
      <formula1>0</formula1>
      <formula2>AI65542</formula2>
    </dataValidation>
    <dataValidation type="whole" showInputMessage="1" showErrorMessage="1" errorTitle="Eingabefehler" error="Anzahl Pat. im Follow-Up zu hoch._x000a__x000a_Wenn die Eingabe nicht erlaubt ist, bitte zuerst Wert löschen und dann wieder eingeben." sqref="O65551:O65560 O983055:O983064 O917519:O917528 O851983:O851992 O786447:O786456 O720911:O720920 O655375:O655384 O589839:O589848 O524303:O524312 O458767:O458776 O393231:O393240 O327695:O327704 O262159:O262168 O196623:O196632 O131087:O131096" xr:uid="{00000000-0002-0000-2800-000011000000}">
      <formula1>0</formula1>
      <formula2>N65551-P65543-Q65543</formula2>
    </dataValidation>
    <dataValidation type="whole" showInputMessage="1" showErrorMessage="1" errorTitle="Eingabefehler" error="Anzahl Pat. im Follow-Up zu hoch._x000a__x000a_Wenn die Eingabe nicht erlaubt ist, bitte zu erst Wert löschen und dann wieder eingeben." sqref="P65543:P65552 P983047:P983056 P917511:P917520 P851975:P851984 P786439:P786448 P720903:P720912 P655367:P655376 P589831:P589840 P524295:P524304 P458759:P458768 P393223:P393232 P327687:P327696 P262151:P262160 P196615:P196624 P131079:P131088" xr:uid="{00000000-0002-0000-2800-000012000000}">
      <formula1>0</formula1>
      <formula2>N65551-O65551-Q65543</formula2>
    </dataValidation>
  </dataValidations>
  <hyperlinks>
    <hyperlink ref="A3:C3" location="Inhaltsverzeichnis!A1" display="zurück zum Inhaltsverzeichnis" xr:uid="{00000000-0004-0000-2800-000000000000}"/>
  </hyperlinks>
  <pageMargins left="0.39370078740157483" right="7.874015748031496E-2" top="0.59055118110236227" bottom="0.39370078740157483" header="0.11811023622047245" footer="0.11811023622047245"/>
  <pageSetup paperSize="9" orientation="landscape" r:id="rId1"/>
  <headerFooter>
    <oddFooter xml:space="preserve">&amp;L&amp;"Arial,Standard"&amp;7&amp;F&amp;C&amp;"Arial,Standard"&amp;7 © DKG  Alle Rechte vorbehalten&amp;R&amp;"Arial,Standard"&amp;7&amp;P       </odd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52"/>
  <dimension ref="A1:AP43"/>
  <sheetViews>
    <sheetView showGridLines="0" workbookViewId="0">
      <pane ySplit="3" topLeftCell="A4" activePane="bottomLeft" state="frozen"/>
      <selection pane="bottomLeft" activeCell="AA4" sqref="AA4"/>
    </sheetView>
  </sheetViews>
  <sheetFormatPr baseColWidth="10" defaultRowHeight="15" x14ac:dyDescent="0.25"/>
  <cols>
    <col min="1" max="1" width="3.7109375" customWidth="1"/>
    <col min="2" max="2" width="2.85546875" customWidth="1"/>
    <col min="3" max="3" width="5.85546875" customWidth="1"/>
    <col min="4" max="4" width="7" customWidth="1"/>
    <col min="5" max="5" width="6.140625" customWidth="1"/>
    <col min="6" max="6" width="12.85546875" customWidth="1"/>
    <col min="7" max="7" width="5.5703125" customWidth="1"/>
    <col min="8" max="8" width="18.28515625" customWidth="1"/>
    <col min="9" max="9" width="6" customWidth="1"/>
    <col min="10" max="10" width="13.140625" customWidth="1"/>
    <col min="11" max="11" width="6.5703125" customWidth="1"/>
    <col min="12" max="12" width="5" customWidth="1"/>
    <col min="13" max="13" width="7.140625" customWidth="1"/>
    <col min="14" max="14" width="2.85546875" customWidth="1"/>
    <col min="15" max="15" width="5.85546875" customWidth="1"/>
    <col min="16" max="16" width="6.7109375" customWidth="1"/>
    <col min="17" max="17" width="7.28515625" customWidth="1"/>
    <col min="18" max="18" width="12.85546875" customWidth="1"/>
    <col min="19" max="19" width="5.5703125" customWidth="1"/>
    <col min="20" max="20" width="20.42578125" customWidth="1"/>
    <col min="21" max="21" width="6" customWidth="1"/>
    <col min="22" max="22" width="13.140625" customWidth="1"/>
    <col min="23" max="23" width="6.5703125" customWidth="1"/>
    <col min="24" max="24" width="5" customWidth="1"/>
    <col min="26" max="26" width="10.28515625" customWidth="1"/>
    <col min="27" max="27" width="14.85546875" customWidth="1"/>
    <col min="28" max="28" width="13.7109375" customWidth="1"/>
    <col min="29" max="29" width="15.85546875" customWidth="1"/>
    <col min="30" max="30" width="14.7109375" customWidth="1"/>
    <col min="33" max="33" width="12.85546875" customWidth="1"/>
  </cols>
  <sheetData>
    <row r="1" spans="1:31" s="13" customFormat="1" ht="4.5" customHeight="1" x14ac:dyDescent="0.2">
      <c r="AC1" s="16"/>
    </row>
    <row r="2" spans="1:31" s="13" customFormat="1" ht="54" customHeight="1" x14ac:dyDescent="0.2">
      <c r="B2" s="887" t="s">
        <v>2530</v>
      </c>
      <c r="C2" s="887"/>
      <c r="D2" s="887"/>
      <c r="E2" s="887"/>
      <c r="F2" s="887"/>
      <c r="G2" s="887"/>
      <c r="H2" s="887"/>
      <c r="I2" s="887"/>
      <c r="J2" s="887"/>
      <c r="K2" s="887"/>
      <c r="L2" s="154"/>
      <c r="M2" s="154"/>
      <c r="N2" s="154"/>
      <c r="O2" s="154"/>
      <c r="P2" s="154"/>
      <c r="Q2" s="3"/>
      <c r="R2" s="3"/>
      <c r="S2" s="3"/>
      <c r="T2" s="3"/>
      <c r="U2" s="3"/>
      <c r="V2" s="3"/>
      <c r="W2" s="3"/>
      <c r="X2" s="3"/>
      <c r="Y2" s="3"/>
      <c r="Z2" s="3"/>
      <c r="AA2" s="3"/>
      <c r="AB2" s="3"/>
      <c r="AC2" s="16"/>
    </row>
    <row r="3" spans="1:31" s="3" customFormat="1" ht="20.100000000000001" customHeight="1" x14ac:dyDescent="0.2">
      <c r="A3" s="4"/>
      <c r="B3" s="1280" t="s">
        <v>1552</v>
      </c>
      <c r="C3" s="1280"/>
      <c r="D3" s="1280"/>
      <c r="E3" s="1280"/>
      <c r="F3" s="1280"/>
      <c r="G3" s="1280"/>
      <c r="H3" s="38"/>
      <c r="I3" s="38"/>
      <c r="J3" s="38"/>
      <c r="K3" s="580"/>
      <c r="L3" s="580"/>
      <c r="M3" s="580"/>
    </row>
    <row r="5" spans="1:31" ht="15.75" thickBot="1" x14ac:dyDescent="0.3">
      <c r="B5" s="506" t="s">
        <v>1315</v>
      </c>
      <c r="C5" s="31"/>
      <c r="N5" s="506" t="s">
        <v>1316</v>
      </c>
    </row>
    <row r="6" spans="1:31" ht="32.25" customHeight="1" thickBot="1" x14ac:dyDescent="0.3">
      <c r="B6" s="802"/>
      <c r="C6" s="2163" t="s">
        <v>2497</v>
      </c>
      <c r="D6" s="2163"/>
      <c r="E6" s="2163"/>
      <c r="F6" s="803"/>
      <c r="G6" s="803"/>
      <c r="H6" s="803"/>
      <c r="I6" s="803"/>
      <c r="J6" s="804"/>
      <c r="K6" s="804"/>
      <c r="L6" s="805"/>
      <c r="N6" s="802"/>
      <c r="O6" s="2163" t="s">
        <v>2497</v>
      </c>
      <c r="P6" s="2163"/>
      <c r="Q6" s="2163"/>
      <c r="R6" s="803"/>
      <c r="S6" s="803"/>
      <c r="T6" s="803"/>
      <c r="U6" s="803"/>
      <c r="V6" s="804"/>
      <c r="W6" s="804"/>
      <c r="X6" s="805"/>
    </row>
    <row r="7" spans="1:31" ht="40.5" customHeight="1" thickBot="1" x14ac:dyDescent="0.3">
      <c r="B7" s="806"/>
      <c r="C7" s="807"/>
      <c r="D7" s="808"/>
      <c r="E7" s="2164" t="s">
        <v>2498</v>
      </c>
      <c r="F7" s="2164"/>
      <c r="G7" s="2164"/>
      <c r="H7" s="2164"/>
      <c r="I7" s="2164"/>
      <c r="J7" s="809"/>
      <c r="K7" s="809"/>
      <c r="L7" s="810"/>
      <c r="N7" s="806"/>
      <c r="O7" s="807"/>
      <c r="P7" s="808"/>
      <c r="Q7" s="2164" t="s">
        <v>2498</v>
      </c>
      <c r="R7" s="2164"/>
      <c r="S7" s="2164"/>
      <c r="T7" s="2164"/>
      <c r="U7" s="2164"/>
      <c r="V7" s="809"/>
      <c r="W7" s="809"/>
      <c r="X7" s="810"/>
      <c r="Z7" s="811" t="s">
        <v>2499</v>
      </c>
      <c r="AA7" s="2172" t="s">
        <v>145</v>
      </c>
      <c r="AB7" s="2172"/>
      <c r="AC7" s="2173" t="s">
        <v>2529</v>
      </c>
      <c r="AD7" s="2173"/>
      <c r="AE7" s="2174"/>
    </row>
    <row r="8" spans="1:31" ht="7.5" customHeight="1" x14ac:dyDescent="0.25">
      <c r="B8" s="362"/>
      <c r="C8" s="369"/>
      <c r="D8" s="303"/>
      <c r="E8" s="371"/>
      <c r="F8" s="371"/>
      <c r="G8" s="303"/>
      <c r="H8" s="371"/>
      <c r="I8" s="371"/>
      <c r="J8" s="31"/>
      <c r="K8" s="31"/>
      <c r="L8" s="363"/>
      <c r="N8" s="362"/>
      <c r="O8" s="369"/>
      <c r="P8" s="303"/>
      <c r="Q8" s="371"/>
      <c r="R8" s="371"/>
      <c r="S8" s="303"/>
      <c r="T8" s="371"/>
      <c r="U8" s="371"/>
      <c r="V8" s="31"/>
      <c r="W8" s="31"/>
      <c r="X8" s="363"/>
    </row>
    <row r="9" spans="1:31" ht="28.5" customHeight="1" thickBot="1" x14ac:dyDescent="0.3">
      <c r="B9" s="364"/>
      <c r="C9" s="1241" t="s">
        <v>1617</v>
      </c>
      <c r="D9" s="1241"/>
      <c r="E9" s="1241"/>
      <c r="F9" s="54"/>
      <c r="G9" s="54"/>
      <c r="H9" s="54"/>
      <c r="I9" s="54"/>
      <c r="J9" s="27"/>
      <c r="K9" s="27"/>
      <c r="L9" s="365"/>
      <c r="N9" s="364"/>
      <c r="O9" s="1241" t="s">
        <v>1617</v>
      </c>
      <c r="P9" s="1241"/>
      <c r="Q9" s="1241"/>
      <c r="R9" s="54"/>
      <c r="S9" s="54"/>
      <c r="T9" s="54"/>
      <c r="U9" s="54"/>
      <c r="V9" s="27"/>
      <c r="W9" s="27"/>
      <c r="X9" s="365"/>
    </row>
    <row r="10" spans="1:31" ht="26.25" thickBot="1" x14ac:dyDescent="0.3">
      <c r="B10" s="362"/>
      <c r="C10" s="369"/>
      <c r="D10" s="584" t="s">
        <v>1618</v>
      </c>
      <c r="E10" s="1239" t="s">
        <v>1276</v>
      </c>
      <c r="F10" s="2162"/>
      <c r="G10" s="584" t="s">
        <v>1619</v>
      </c>
      <c r="H10" s="1239" t="s">
        <v>1277</v>
      </c>
      <c r="I10" s="2162"/>
      <c r="J10" s="31"/>
      <c r="K10" s="31"/>
      <c r="L10" s="363"/>
      <c r="N10" s="362"/>
      <c r="O10" s="369"/>
      <c r="P10" s="584" t="s">
        <v>1618</v>
      </c>
      <c r="Q10" s="1239" t="s">
        <v>1276</v>
      </c>
      <c r="R10" s="2162"/>
      <c r="S10" s="584" t="s">
        <v>1619</v>
      </c>
      <c r="T10" s="1239" t="s">
        <v>1277</v>
      </c>
      <c r="U10" s="2162"/>
      <c r="V10" s="31"/>
      <c r="W10" s="31"/>
      <c r="X10" s="363"/>
      <c r="Z10" s="2175" t="s">
        <v>2531</v>
      </c>
      <c r="AA10" s="2176"/>
    </row>
    <row r="11" spans="1:31" x14ac:dyDescent="0.25">
      <c r="B11" s="362"/>
      <c r="C11" s="369"/>
      <c r="D11" s="303"/>
      <c r="E11" s="371"/>
      <c r="F11" s="371"/>
      <c r="G11" s="303"/>
      <c r="H11" s="371"/>
      <c r="I11" s="371"/>
      <c r="J11" s="31"/>
      <c r="K11" s="31"/>
      <c r="L11" s="363"/>
      <c r="N11" s="362"/>
      <c r="O11" s="369"/>
      <c r="P11" s="303"/>
      <c r="Q11" s="371"/>
      <c r="R11" s="371"/>
      <c r="S11" s="303"/>
      <c r="T11" s="371"/>
      <c r="U11" s="371"/>
      <c r="V11" s="31"/>
      <c r="W11" s="31"/>
      <c r="X11" s="363"/>
    </row>
    <row r="12" spans="1:31" ht="27.75" customHeight="1" thickBot="1" x14ac:dyDescent="0.3">
      <c r="B12" s="364"/>
      <c r="C12" s="1242" t="s">
        <v>1623</v>
      </c>
      <c r="D12" s="1242"/>
      <c r="E12" s="1242"/>
      <c r="F12" s="1242"/>
      <c r="G12" s="27"/>
      <c r="H12" s="27"/>
      <c r="I12" s="27"/>
      <c r="J12" s="27"/>
      <c r="K12" s="27"/>
      <c r="L12" s="365"/>
      <c r="N12" s="364"/>
      <c r="O12" s="1242" t="s">
        <v>1623</v>
      </c>
      <c r="P12" s="1242"/>
      <c r="Q12" s="1242"/>
      <c r="R12" s="1242"/>
      <c r="S12" s="27"/>
      <c r="T12" s="27"/>
      <c r="U12" s="27"/>
      <c r="V12" s="27"/>
      <c r="W12" s="27"/>
      <c r="X12" s="365"/>
    </row>
    <row r="13" spans="1:31" ht="26.25" thickBot="1" x14ac:dyDescent="0.3">
      <c r="B13" s="362"/>
      <c r="C13" s="369"/>
      <c r="D13" s="584" t="s">
        <v>1618</v>
      </c>
      <c r="E13" s="1239" t="s">
        <v>1278</v>
      </c>
      <c r="F13" s="2162"/>
      <c r="G13" s="584" t="s">
        <v>1619</v>
      </c>
      <c r="H13" s="1239" t="s">
        <v>1279</v>
      </c>
      <c r="I13" s="2162"/>
      <c r="J13" s="31"/>
      <c r="K13" s="31"/>
      <c r="L13" s="363"/>
      <c r="N13" s="362"/>
      <c r="O13" s="369"/>
      <c r="P13" s="584" t="s">
        <v>1618</v>
      </c>
      <c r="Q13" s="1239" t="s">
        <v>1278</v>
      </c>
      <c r="R13" s="2162"/>
      <c r="S13" s="584" t="s">
        <v>1619</v>
      </c>
      <c r="T13" s="1239" t="s">
        <v>1279</v>
      </c>
      <c r="U13" s="2162"/>
      <c r="V13" s="31"/>
      <c r="W13" s="31"/>
      <c r="X13" s="363"/>
      <c r="Z13" s="2175" t="s">
        <v>2531</v>
      </c>
      <c r="AA13" s="2176"/>
    </row>
    <row r="14" spans="1:31" ht="15.75" thickBot="1" x14ac:dyDescent="0.3">
      <c r="B14" s="364"/>
      <c r="C14" s="27"/>
      <c r="D14" s="27"/>
      <c r="E14" s="27"/>
      <c r="F14" s="27"/>
      <c r="G14" s="27"/>
      <c r="H14" s="27"/>
      <c r="I14" s="27"/>
      <c r="J14" s="27"/>
      <c r="K14" s="27"/>
      <c r="L14" s="365"/>
      <c r="N14" s="364"/>
      <c r="O14" s="27"/>
      <c r="P14" s="27"/>
      <c r="Q14" s="27"/>
      <c r="R14" s="27"/>
      <c r="S14" s="27"/>
      <c r="T14" s="27"/>
      <c r="U14" s="27"/>
      <c r="V14" s="27"/>
      <c r="W14" s="27"/>
      <c r="X14" s="365"/>
    </row>
    <row r="15" spans="1:31" ht="25.5" customHeight="1" thickBot="1" x14ac:dyDescent="0.3">
      <c r="B15" s="364"/>
      <c r="C15" s="1241" t="s">
        <v>1622</v>
      </c>
      <c r="D15" s="1258"/>
      <c r="E15" s="395" t="s">
        <v>1307</v>
      </c>
      <c r="F15" s="1235" t="s">
        <v>2176</v>
      </c>
      <c r="G15" s="1259"/>
      <c r="H15" s="395" t="s">
        <v>1307</v>
      </c>
      <c r="I15" s="1235" t="s">
        <v>1620</v>
      </c>
      <c r="J15" s="2166"/>
      <c r="K15" s="27"/>
      <c r="L15" s="365"/>
      <c r="N15" s="364"/>
      <c r="O15" s="1241" t="s">
        <v>1622</v>
      </c>
      <c r="P15" s="1258"/>
      <c r="Q15" s="395" t="s">
        <v>1307</v>
      </c>
      <c r="R15" s="1235" t="s">
        <v>2176</v>
      </c>
      <c r="S15" s="1259"/>
      <c r="T15" s="395" t="s">
        <v>1307</v>
      </c>
      <c r="U15" s="1235" t="s">
        <v>1620</v>
      </c>
      <c r="V15" s="2166"/>
      <c r="W15" s="27"/>
      <c r="X15" s="365"/>
      <c r="Z15" s="2175" t="s">
        <v>2531</v>
      </c>
      <c r="AA15" s="2176"/>
    </row>
    <row r="16" spans="1:31" ht="15.75" thickBot="1" x14ac:dyDescent="0.3">
      <c r="B16" s="362"/>
      <c r="C16" s="369"/>
      <c r="D16" s="303"/>
      <c r="E16" s="370"/>
      <c r="F16" s="303"/>
      <c r="G16" s="370"/>
      <c r="H16" s="369"/>
      <c r="I16" s="369"/>
      <c r="J16" s="31"/>
      <c r="K16" s="31"/>
      <c r="L16" s="363"/>
      <c r="N16" s="362"/>
      <c r="O16" s="369"/>
      <c r="P16" s="303"/>
      <c r="Q16" s="370"/>
      <c r="R16" s="303"/>
      <c r="S16" s="370"/>
      <c r="T16" s="369"/>
      <c r="U16" s="369"/>
      <c r="V16" s="31"/>
      <c r="W16" s="31"/>
      <c r="X16" s="363"/>
    </row>
    <row r="17" spans="2:37" ht="40.5" customHeight="1" thickBot="1" x14ac:dyDescent="0.3">
      <c r="B17" s="364"/>
      <c r="C17" s="1241" t="s">
        <v>2264</v>
      </c>
      <c r="D17" s="1246"/>
      <c r="E17" s="1248"/>
      <c r="F17" s="395" t="s">
        <v>1307</v>
      </c>
      <c r="G17" s="391" t="s">
        <v>1627</v>
      </c>
      <c r="I17" s="395" t="s">
        <v>1307</v>
      </c>
      <c r="J17" s="324" t="s">
        <v>1628</v>
      </c>
      <c r="K17" s="54"/>
      <c r="L17" s="376"/>
      <c r="N17" s="364"/>
      <c r="O17" s="1241" t="s">
        <v>2264</v>
      </c>
      <c r="P17" s="1246"/>
      <c r="Q17" s="1248"/>
      <c r="R17" s="395" t="s">
        <v>1307</v>
      </c>
      <c r="S17" s="391" t="s">
        <v>1627</v>
      </c>
      <c r="U17" s="395" t="s">
        <v>1307</v>
      </c>
      <c r="V17" s="324" t="s">
        <v>1628</v>
      </c>
      <c r="W17" s="54"/>
      <c r="X17" s="376"/>
      <c r="Z17" s="2175" t="s">
        <v>2531</v>
      </c>
      <c r="AA17" s="2176"/>
    </row>
    <row r="18" spans="2:37" ht="15.75" thickBot="1" x14ac:dyDescent="0.3">
      <c r="B18" s="364"/>
      <c r="C18" s="54"/>
      <c r="D18" s="54"/>
      <c r="E18" s="54"/>
      <c r="F18" s="54"/>
      <c r="G18" s="54"/>
      <c r="H18" s="54"/>
      <c r="I18" s="54"/>
      <c r="J18" s="27"/>
      <c r="K18" s="27"/>
      <c r="L18" s="365"/>
      <c r="N18" s="364"/>
      <c r="O18" s="54"/>
      <c r="P18" s="54"/>
      <c r="Q18" s="54"/>
      <c r="R18" s="54"/>
      <c r="S18" s="54"/>
      <c r="T18" s="54"/>
      <c r="U18" s="54"/>
      <c r="V18" s="27"/>
      <c r="W18" s="27"/>
      <c r="X18" s="365"/>
    </row>
    <row r="19" spans="2:37" ht="39.75" customHeight="1" thickBot="1" x14ac:dyDescent="0.3">
      <c r="B19" s="364"/>
      <c r="C19" s="1241" t="s">
        <v>1629</v>
      </c>
      <c r="D19" s="1241"/>
      <c r="E19" s="1258"/>
      <c r="F19" s="395" t="s">
        <v>1307</v>
      </c>
      <c r="G19" s="1235" t="s">
        <v>1626</v>
      </c>
      <c r="H19" s="1259"/>
      <c r="I19" s="395" t="s">
        <v>1307</v>
      </c>
      <c r="J19" s="1256" t="s">
        <v>1625</v>
      </c>
      <c r="K19" s="1269"/>
      <c r="L19" s="1270"/>
      <c r="N19" s="364"/>
      <c r="O19" s="1241" t="s">
        <v>1629</v>
      </c>
      <c r="P19" s="1241"/>
      <c r="Q19" s="1258"/>
      <c r="R19" s="395" t="s">
        <v>1307</v>
      </c>
      <c r="S19" s="1235" t="s">
        <v>1626</v>
      </c>
      <c r="T19" s="1259"/>
      <c r="U19" s="395" t="s">
        <v>1307</v>
      </c>
      <c r="V19" s="1256" t="s">
        <v>1625</v>
      </c>
      <c r="W19" s="1269"/>
      <c r="X19" s="1270"/>
      <c r="Z19" s="2175" t="s">
        <v>2531</v>
      </c>
      <c r="AA19" s="2176"/>
    </row>
    <row r="20" spans="2:37" x14ac:dyDescent="0.25">
      <c r="B20" s="364"/>
      <c r="C20" s="54"/>
      <c r="D20" s="54"/>
      <c r="E20" s="54"/>
      <c r="F20" s="54"/>
      <c r="G20" s="54"/>
      <c r="H20" s="54"/>
      <c r="I20" s="54"/>
      <c r="J20" s="27"/>
      <c r="K20" s="27"/>
      <c r="L20" s="365"/>
      <c r="N20" s="364"/>
      <c r="O20" s="54"/>
      <c r="P20" s="54"/>
      <c r="Q20" s="54"/>
      <c r="R20" s="54"/>
      <c r="S20" s="54"/>
      <c r="T20" s="54"/>
      <c r="U20" s="54"/>
      <c r="V20" s="27"/>
      <c r="W20" s="27"/>
      <c r="X20" s="365"/>
    </row>
    <row r="21" spans="2:37" ht="31.5" customHeight="1" thickBot="1" x14ac:dyDescent="0.3">
      <c r="B21" s="364"/>
      <c r="C21" s="1241" t="s">
        <v>2180</v>
      </c>
      <c r="D21" s="1246"/>
      <c r="E21" s="1246"/>
      <c r="F21" s="54"/>
      <c r="G21" s="54"/>
      <c r="H21" s="54"/>
      <c r="I21" s="54"/>
      <c r="J21" s="27"/>
      <c r="K21" s="27"/>
      <c r="L21" s="365"/>
      <c r="N21" s="364"/>
      <c r="O21" s="1241" t="s">
        <v>2180</v>
      </c>
      <c r="P21" s="1246"/>
      <c r="Q21" s="1246"/>
      <c r="R21" s="54"/>
      <c r="S21" s="54"/>
      <c r="T21" s="54"/>
      <c r="U21" s="54"/>
      <c r="V21" s="27"/>
      <c r="W21" s="27"/>
      <c r="X21" s="365"/>
    </row>
    <row r="22" spans="2:37" ht="15.75" customHeight="1" x14ac:dyDescent="0.25">
      <c r="B22" s="364"/>
      <c r="C22" s="395" t="s">
        <v>1307</v>
      </c>
      <c r="D22" s="303" t="s">
        <v>1382</v>
      </c>
      <c r="E22" s="395" t="s">
        <v>1307</v>
      </c>
      <c r="F22" s="370" t="s">
        <v>1306</v>
      </c>
      <c r="G22" s="395" t="s">
        <v>1307</v>
      </c>
      <c r="H22" s="370" t="s">
        <v>1383</v>
      </c>
      <c r="I22" s="395" t="s">
        <v>1307</v>
      </c>
      <c r="J22" s="370" t="s">
        <v>251</v>
      </c>
      <c r="K22" s="27"/>
      <c r="L22" s="365"/>
      <c r="N22" s="364"/>
      <c r="O22" s="395" t="s">
        <v>1307</v>
      </c>
      <c r="P22" s="303" t="s">
        <v>1382</v>
      </c>
      <c r="Q22" s="395" t="s">
        <v>1307</v>
      </c>
      <c r="R22" s="370" t="s">
        <v>1306</v>
      </c>
      <c r="S22" s="395" t="s">
        <v>1307</v>
      </c>
      <c r="T22" s="370" t="s">
        <v>1383</v>
      </c>
      <c r="U22" s="395" t="s">
        <v>1307</v>
      </c>
      <c r="V22" s="370" t="s">
        <v>251</v>
      </c>
      <c r="W22" s="27"/>
      <c r="X22" s="365"/>
      <c r="Z22" s="2177" t="s">
        <v>2531</v>
      </c>
      <c r="AA22" s="2178"/>
    </row>
    <row r="23" spans="2:37" ht="15.75" thickBot="1" x14ac:dyDescent="0.3">
      <c r="B23" s="364"/>
      <c r="C23" s="395" t="s">
        <v>1307</v>
      </c>
      <c r="D23" s="303" t="s">
        <v>252</v>
      </c>
      <c r="E23" s="395" t="s">
        <v>1307</v>
      </c>
      <c r="F23" s="370" t="s">
        <v>253</v>
      </c>
      <c r="G23" s="395" t="s">
        <v>1307</v>
      </c>
      <c r="H23" s="370" t="s">
        <v>254</v>
      </c>
      <c r="I23" s="505"/>
      <c r="J23" s="370"/>
      <c r="K23" s="27"/>
      <c r="L23" s="365"/>
      <c r="N23" s="364"/>
      <c r="O23" s="395" t="s">
        <v>1307</v>
      </c>
      <c r="P23" s="303" t="s">
        <v>252</v>
      </c>
      <c r="Q23" s="395" t="s">
        <v>1307</v>
      </c>
      <c r="R23" s="370" t="s">
        <v>253</v>
      </c>
      <c r="S23" s="395" t="s">
        <v>1307</v>
      </c>
      <c r="T23" s="370" t="s">
        <v>254</v>
      </c>
      <c r="U23" s="505"/>
      <c r="V23" s="370"/>
      <c r="W23" s="27"/>
      <c r="X23" s="365"/>
      <c r="Z23" s="2179"/>
      <c r="AA23" s="2180"/>
    </row>
    <row r="24" spans="2:37" x14ac:dyDescent="0.25">
      <c r="B24" s="486"/>
      <c r="C24" s="224"/>
      <c r="D24" s="224"/>
      <c r="E24" s="224"/>
      <c r="F24" s="224"/>
      <c r="G24" s="224"/>
      <c r="H24" s="224"/>
      <c r="I24" s="224"/>
      <c r="J24" s="224"/>
      <c r="K24" s="224"/>
      <c r="L24" s="487"/>
      <c r="N24" s="486"/>
      <c r="O24" s="224"/>
      <c r="P24" s="224"/>
      <c r="Q24" s="224"/>
      <c r="R24" s="224"/>
      <c r="S24" s="224"/>
      <c r="T24" s="224"/>
      <c r="U24" s="224"/>
      <c r="V24" s="224"/>
      <c r="W24" s="224"/>
      <c r="X24" s="487"/>
    </row>
    <row r="25" spans="2:37" ht="27" customHeight="1" thickBot="1" x14ac:dyDescent="0.3">
      <c r="B25" s="364"/>
      <c r="C25" s="1241" t="s">
        <v>2181</v>
      </c>
      <c r="D25" s="1246"/>
      <c r="E25" s="27"/>
      <c r="F25" s="27"/>
      <c r="G25" s="27"/>
      <c r="H25" s="27"/>
      <c r="I25" s="27"/>
      <c r="J25" s="27"/>
      <c r="K25" s="27"/>
      <c r="L25" s="365"/>
      <c r="N25" s="364"/>
      <c r="O25" s="1241" t="s">
        <v>2181</v>
      </c>
      <c r="P25" s="1246"/>
      <c r="Q25" s="27"/>
      <c r="R25" s="27"/>
      <c r="S25" s="27"/>
      <c r="T25" s="27"/>
      <c r="U25" s="27"/>
      <c r="V25" s="27"/>
      <c r="W25" s="27"/>
      <c r="X25" s="365"/>
    </row>
    <row r="26" spans="2:37" ht="26.25" customHeight="1" thickBot="1" x14ac:dyDescent="0.3">
      <c r="B26" s="364"/>
      <c r="E26" s="395" t="s">
        <v>1307</v>
      </c>
      <c r="F26" s="303" t="s">
        <v>1403</v>
      </c>
      <c r="G26" s="395" t="s">
        <v>1307</v>
      </c>
      <c r="H26" s="371" t="s">
        <v>40</v>
      </c>
      <c r="I26" s="395"/>
      <c r="J26" s="371" t="s">
        <v>39</v>
      </c>
      <c r="K26" s="27"/>
      <c r="L26" s="365"/>
      <c r="N26" s="364"/>
      <c r="O26" s="27"/>
      <c r="P26" s="303"/>
      <c r="Q26" s="395" t="s">
        <v>1307</v>
      </c>
      <c r="R26" s="371" t="s">
        <v>1405</v>
      </c>
      <c r="S26" s="395"/>
      <c r="T26" s="371" t="s">
        <v>40</v>
      </c>
      <c r="U26" s="395" t="s">
        <v>1307</v>
      </c>
      <c r="V26" s="27" t="s">
        <v>39</v>
      </c>
      <c r="W26" s="27"/>
      <c r="X26" s="365"/>
      <c r="Z26" s="2175" t="s">
        <v>2531</v>
      </c>
      <c r="AA26" s="2176"/>
    </row>
    <row r="27" spans="2:37" ht="15.75" thickBot="1" x14ac:dyDescent="0.3">
      <c r="B27" s="364"/>
      <c r="D27" s="27"/>
      <c r="E27" s="27"/>
      <c r="F27" s="27"/>
      <c r="G27" s="27"/>
      <c r="H27" s="27"/>
      <c r="I27" s="27"/>
      <c r="J27" s="27"/>
      <c r="K27" s="27"/>
      <c r="L27" s="365"/>
      <c r="N27" s="364"/>
      <c r="P27" s="27"/>
      <c r="Q27" s="27"/>
      <c r="R27" s="27"/>
      <c r="S27" s="27"/>
      <c r="T27" s="27"/>
      <c r="U27" s="27"/>
      <c r="V27" s="27"/>
      <c r="W27" s="27"/>
      <c r="X27" s="365"/>
    </row>
    <row r="28" spans="2:37" ht="36.75" customHeight="1" thickBot="1" x14ac:dyDescent="0.3">
      <c r="B28" s="364"/>
      <c r="C28" s="1241" t="s">
        <v>2182</v>
      </c>
      <c r="D28" s="1248"/>
      <c r="E28" s="395" t="s">
        <v>1307</v>
      </c>
      <c r="F28" s="303" t="s">
        <v>1404</v>
      </c>
      <c r="G28" s="395" t="s">
        <v>1307</v>
      </c>
      <c r="H28" s="303" t="s">
        <v>35</v>
      </c>
      <c r="I28" s="395" t="s">
        <v>1307</v>
      </c>
      <c r="J28" s="27" t="s">
        <v>24</v>
      </c>
      <c r="K28" s="27"/>
      <c r="L28" s="365"/>
      <c r="N28" s="364"/>
      <c r="O28" s="1241" t="s">
        <v>2182</v>
      </c>
      <c r="P28" s="1248"/>
      <c r="Q28" s="395" t="s">
        <v>1307</v>
      </c>
      <c r="R28" s="303" t="s">
        <v>1406</v>
      </c>
      <c r="S28" s="395" t="s">
        <v>1307</v>
      </c>
      <c r="T28" s="303" t="s">
        <v>35</v>
      </c>
      <c r="U28" s="395" t="s">
        <v>1307</v>
      </c>
      <c r="V28" s="27" t="s">
        <v>24</v>
      </c>
      <c r="W28" s="27"/>
      <c r="X28" s="365"/>
      <c r="Z28" s="2175" t="s">
        <v>2531</v>
      </c>
      <c r="AA28" s="2176"/>
    </row>
    <row r="29" spans="2:37" x14ac:dyDescent="0.25">
      <c r="B29" s="486"/>
      <c r="C29" s="224"/>
      <c r="D29" s="224"/>
      <c r="E29" s="224"/>
      <c r="F29" s="224"/>
      <c r="G29" s="224"/>
      <c r="H29" s="224"/>
      <c r="I29" s="224"/>
      <c r="J29" s="224"/>
      <c r="K29" s="224"/>
      <c r="L29" s="487"/>
      <c r="N29" s="486"/>
      <c r="O29" s="224"/>
      <c r="P29" s="224"/>
      <c r="Q29" s="224"/>
      <c r="R29" s="224"/>
      <c r="S29" s="224"/>
      <c r="T29" s="224"/>
      <c r="U29" s="224"/>
      <c r="V29" s="224"/>
      <c r="W29" s="224"/>
      <c r="X29" s="487"/>
    </row>
    <row r="30" spans="2:37" s="815" customFormat="1" ht="36.75" customHeight="1" thickBot="1" x14ac:dyDescent="0.3">
      <c r="B30" s="812"/>
      <c r="C30" s="2167" t="s">
        <v>2509</v>
      </c>
      <c r="D30" s="2167"/>
      <c r="E30" s="2167"/>
      <c r="F30" s="2167"/>
      <c r="G30" s="813"/>
      <c r="H30" s="813"/>
      <c r="I30" s="813"/>
      <c r="J30" s="813"/>
      <c r="K30" s="813"/>
      <c r="L30" s="814"/>
      <c r="N30" s="812"/>
      <c r="O30" s="2167" t="s">
        <v>2509</v>
      </c>
      <c r="P30" s="2167"/>
      <c r="Q30" s="2167"/>
      <c r="R30" s="2167"/>
      <c r="S30" s="813"/>
      <c r="T30" s="813"/>
      <c r="U30" s="813"/>
      <c r="V30" s="813"/>
      <c r="W30" s="813"/>
      <c r="X30" s="814"/>
    </row>
    <row r="31" spans="2:37" s="815" customFormat="1" ht="59.25" customHeight="1" thickBot="1" x14ac:dyDescent="0.3">
      <c r="B31" s="812"/>
      <c r="E31" s="816" t="s">
        <v>1307</v>
      </c>
      <c r="F31" s="817" t="s">
        <v>2503</v>
      </c>
      <c r="G31" s="816" t="s">
        <v>1307</v>
      </c>
      <c r="H31" s="817" t="s">
        <v>2504</v>
      </c>
      <c r="I31" s="816" t="s">
        <v>1307</v>
      </c>
      <c r="J31" s="817" t="s">
        <v>2505</v>
      </c>
      <c r="K31" s="813"/>
      <c r="L31" s="814"/>
      <c r="N31" s="812"/>
      <c r="O31" s="813"/>
      <c r="P31" s="818"/>
      <c r="Q31" s="816" t="s">
        <v>1307</v>
      </c>
      <c r="R31" s="817" t="s">
        <v>2503</v>
      </c>
      <c r="S31" s="816" t="s">
        <v>1307</v>
      </c>
      <c r="T31" s="817" t="s">
        <v>2504</v>
      </c>
      <c r="U31" s="816" t="s">
        <v>1307</v>
      </c>
      <c r="V31" s="817" t="s">
        <v>2505</v>
      </c>
      <c r="W31" s="813"/>
      <c r="X31" s="814"/>
      <c r="Z31" s="819" t="s">
        <v>2502</v>
      </c>
      <c r="AA31" s="820" t="s">
        <v>2499</v>
      </c>
      <c r="AB31" s="2159" t="s">
        <v>2510</v>
      </c>
      <c r="AC31" s="2160"/>
      <c r="AD31" s="821" t="s">
        <v>2506</v>
      </c>
      <c r="AE31" s="820" t="s">
        <v>2499</v>
      </c>
      <c r="AF31" s="2159" t="s">
        <v>2511</v>
      </c>
      <c r="AG31" s="2160"/>
      <c r="AH31" s="821" t="s">
        <v>2533</v>
      </c>
      <c r="AI31" s="820" t="s">
        <v>2499</v>
      </c>
      <c r="AJ31" s="2159" t="s">
        <v>2512</v>
      </c>
      <c r="AK31" s="2160"/>
    </row>
    <row r="32" spans="2:37" s="815" customFormat="1" x14ac:dyDescent="0.25">
      <c r="B32" s="812"/>
      <c r="C32" s="813"/>
      <c r="D32" s="813"/>
      <c r="E32" s="813"/>
      <c r="F32" s="813"/>
      <c r="G32" s="813"/>
      <c r="H32" s="813"/>
      <c r="I32" s="813"/>
      <c r="J32" s="813"/>
      <c r="K32" s="813"/>
      <c r="L32" s="814"/>
      <c r="N32" s="812"/>
      <c r="O32" s="813"/>
      <c r="P32" s="813"/>
      <c r="Q32" s="813"/>
      <c r="R32" s="813"/>
      <c r="S32" s="813"/>
      <c r="T32" s="813"/>
      <c r="U32" s="813"/>
      <c r="V32" s="813"/>
      <c r="W32" s="813"/>
      <c r="X32" s="814"/>
    </row>
    <row r="33" spans="2:42" s="815" customFormat="1" ht="36.75" customHeight="1" thickBot="1" x14ac:dyDescent="0.3">
      <c r="B33" s="812"/>
      <c r="C33" s="2167" t="s">
        <v>2500</v>
      </c>
      <c r="D33" s="2171"/>
      <c r="E33" s="813"/>
      <c r="F33" s="813"/>
      <c r="G33" s="813"/>
      <c r="H33" s="813"/>
      <c r="I33" s="813"/>
      <c r="J33" s="813"/>
      <c r="K33" s="813"/>
      <c r="L33" s="814"/>
      <c r="N33" s="812"/>
      <c r="O33" s="2167" t="s">
        <v>2500</v>
      </c>
      <c r="P33" s="2171"/>
      <c r="Q33" s="813"/>
      <c r="R33" s="813"/>
      <c r="S33" s="813"/>
      <c r="T33" s="813"/>
      <c r="U33" s="813"/>
      <c r="V33" s="813"/>
      <c r="W33" s="813"/>
      <c r="X33" s="814"/>
    </row>
    <row r="34" spans="2:42" s="815" customFormat="1" ht="42" customHeight="1" thickBot="1" x14ac:dyDescent="0.3">
      <c r="B34" s="812"/>
      <c r="E34" s="816" t="s">
        <v>1307</v>
      </c>
      <c r="F34" s="817" t="s">
        <v>2503</v>
      </c>
      <c r="G34" s="816" t="s">
        <v>1307</v>
      </c>
      <c r="H34" s="817" t="s">
        <v>2504</v>
      </c>
      <c r="I34" s="816" t="s">
        <v>1307</v>
      </c>
      <c r="J34" s="817" t="s">
        <v>2505</v>
      </c>
      <c r="K34" s="813"/>
      <c r="L34" s="814"/>
      <c r="N34" s="812"/>
      <c r="O34" s="813"/>
      <c r="P34" s="818"/>
      <c r="Q34" s="816" t="s">
        <v>1307</v>
      </c>
      <c r="R34" s="817" t="s">
        <v>2503</v>
      </c>
      <c r="S34" s="816" t="s">
        <v>1307</v>
      </c>
      <c r="T34" s="817" t="s">
        <v>2504</v>
      </c>
      <c r="U34" s="816" t="s">
        <v>1307</v>
      </c>
      <c r="V34" s="817" t="s">
        <v>2505</v>
      </c>
      <c r="W34" s="813"/>
      <c r="X34" s="814"/>
      <c r="Z34" s="819" t="s">
        <v>2502</v>
      </c>
      <c r="AA34" s="820" t="s">
        <v>2499</v>
      </c>
      <c r="AB34" s="2159" t="s">
        <v>2501</v>
      </c>
      <c r="AC34" s="2160"/>
      <c r="AD34" s="819" t="s">
        <v>2506</v>
      </c>
      <c r="AE34" s="820" t="s">
        <v>2499</v>
      </c>
      <c r="AF34" s="2159" t="s">
        <v>2507</v>
      </c>
      <c r="AG34" s="2160"/>
      <c r="AH34" s="819" t="s">
        <v>2533</v>
      </c>
      <c r="AI34" s="820" t="s">
        <v>2499</v>
      </c>
      <c r="AJ34" s="2159" t="s">
        <v>2508</v>
      </c>
      <c r="AK34" s="2160"/>
    </row>
    <row r="35" spans="2:42" s="815" customFormat="1" x14ac:dyDescent="0.25">
      <c r="B35" s="812"/>
      <c r="C35" s="813"/>
      <c r="D35" s="813"/>
      <c r="E35" s="813"/>
      <c r="F35" s="813"/>
      <c r="G35" s="813"/>
      <c r="H35" s="813"/>
      <c r="I35" s="813"/>
      <c r="J35" s="813"/>
      <c r="K35" s="813"/>
      <c r="L35" s="814"/>
      <c r="N35" s="812"/>
      <c r="O35" s="813"/>
      <c r="P35" s="813"/>
      <c r="Q35" s="813"/>
      <c r="R35" s="813"/>
      <c r="S35" s="813"/>
      <c r="T35" s="813"/>
      <c r="U35" s="813"/>
      <c r="V35" s="813"/>
      <c r="W35" s="813"/>
      <c r="X35" s="814"/>
    </row>
    <row r="36" spans="2:42" s="815" customFormat="1" ht="36.75" customHeight="1" thickBot="1" x14ac:dyDescent="0.3">
      <c r="B36" s="812"/>
      <c r="C36" s="2167" t="s">
        <v>2513</v>
      </c>
      <c r="D36" s="2167"/>
      <c r="E36" s="2167"/>
      <c r="F36" s="2167"/>
      <c r="G36" s="813"/>
      <c r="H36" s="813"/>
      <c r="I36" s="813"/>
      <c r="J36" s="813"/>
      <c r="K36" s="813"/>
      <c r="L36" s="814"/>
      <c r="N36" s="812"/>
      <c r="O36" s="2167" t="s">
        <v>2513</v>
      </c>
      <c r="P36" s="2167"/>
      <c r="Q36" s="2167"/>
      <c r="R36" s="2167"/>
      <c r="S36" s="813"/>
      <c r="T36" s="813"/>
      <c r="U36" s="813"/>
      <c r="V36" s="813"/>
      <c r="W36" s="813"/>
      <c r="X36" s="814"/>
    </row>
    <row r="37" spans="2:42" s="815" customFormat="1" ht="59.25" customHeight="1" thickBot="1" x14ac:dyDescent="0.3">
      <c r="B37" s="812"/>
      <c r="E37" s="816" t="s">
        <v>1307</v>
      </c>
      <c r="F37" s="817" t="s">
        <v>2514</v>
      </c>
      <c r="G37" s="816" t="s">
        <v>1307</v>
      </c>
      <c r="H37" s="817" t="s">
        <v>2528</v>
      </c>
      <c r="I37" s="816" t="s">
        <v>1307</v>
      </c>
      <c r="J37" s="2170" t="s">
        <v>2515</v>
      </c>
      <c r="K37" s="2168"/>
      <c r="L37" s="2169"/>
      <c r="N37" s="812"/>
      <c r="O37" s="813"/>
      <c r="P37" s="818"/>
      <c r="Q37" s="816" t="s">
        <v>1307</v>
      </c>
      <c r="R37" s="817" t="s">
        <v>2514</v>
      </c>
      <c r="S37" s="816" t="s">
        <v>1307</v>
      </c>
      <c r="T37" s="817" t="s">
        <v>2528</v>
      </c>
      <c r="U37" s="816" t="s">
        <v>1307</v>
      </c>
      <c r="V37" s="2170" t="s">
        <v>2515</v>
      </c>
      <c r="W37" s="2168"/>
      <c r="X37" s="2169"/>
      <c r="Z37" s="822" t="s">
        <v>2516</v>
      </c>
      <c r="AA37" s="823" t="s">
        <v>2517</v>
      </c>
      <c r="AB37" s="819" t="s">
        <v>2534</v>
      </c>
      <c r="AC37" s="823" t="s">
        <v>2518</v>
      </c>
      <c r="AD37" s="819" t="s">
        <v>2535</v>
      </c>
      <c r="AE37" s="823" t="s">
        <v>1650</v>
      </c>
    </row>
    <row r="38" spans="2:42" s="815" customFormat="1" x14ac:dyDescent="0.25">
      <c r="B38" s="812"/>
      <c r="C38" s="813"/>
      <c r="D38" s="813"/>
      <c r="E38" s="813"/>
      <c r="F38" s="813"/>
      <c r="G38" s="813"/>
      <c r="H38" s="813"/>
      <c r="I38" s="813"/>
      <c r="J38" s="813"/>
      <c r="K38" s="813"/>
      <c r="L38" s="814"/>
      <c r="N38" s="812"/>
      <c r="O38" s="813"/>
      <c r="P38" s="813"/>
      <c r="Q38" s="813"/>
      <c r="R38" s="813"/>
      <c r="S38" s="813"/>
      <c r="T38" s="813"/>
      <c r="U38" s="813"/>
      <c r="V38" s="813"/>
      <c r="W38" s="813"/>
      <c r="X38" s="814"/>
    </row>
    <row r="39" spans="2:42" s="815" customFormat="1" ht="36.75" customHeight="1" thickBot="1" x14ac:dyDescent="0.3">
      <c r="B39" s="812"/>
      <c r="C39" s="2167" t="s">
        <v>2532</v>
      </c>
      <c r="D39" s="2167"/>
      <c r="E39" s="2167"/>
      <c r="F39" s="2167"/>
      <c r="G39" s="813"/>
      <c r="H39" s="813"/>
      <c r="I39" s="813"/>
      <c r="J39" s="813"/>
      <c r="K39" s="813"/>
      <c r="L39" s="814"/>
      <c r="N39" s="812"/>
      <c r="O39" s="2167" t="s">
        <v>2532</v>
      </c>
      <c r="P39" s="2167"/>
      <c r="Q39" s="2167"/>
      <c r="R39" s="2167"/>
      <c r="S39" s="813"/>
      <c r="T39" s="813"/>
      <c r="U39" s="813"/>
      <c r="V39" s="813"/>
      <c r="W39" s="813"/>
      <c r="X39" s="814"/>
    </row>
    <row r="40" spans="2:42" s="815" customFormat="1" ht="59.25" customHeight="1" thickBot="1" x14ac:dyDescent="0.3">
      <c r="B40" s="812"/>
      <c r="E40" s="816" t="s">
        <v>1307</v>
      </c>
      <c r="F40" s="817" t="s">
        <v>2519</v>
      </c>
      <c r="G40" s="816" t="s">
        <v>1307</v>
      </c>
      <c r="H40" s="817" t="s">
        <v>2520</v>
      </c>
      <c r="I40" s="824"/>
      <c r="J40" s="2168"/>
      <c r="K40" s="2168"/>
      <c r="L40" s="2169"/>
      <c r="N40" s="812"/>
      <c r="O40" s="813"/>
      <c r="P40" s="818"/>
      <c r="Q40" s="816" t="s">
        <v>1307</v>
      </c>
      <c r="R40" s="817" t="s">
        <v>2519</v>
      </c>
      <c r="S40" s="816" t="s">
        <v>1307</v>
      </c>
      <c r="T40" s="817" t="s">
        <v>2520</v>
      </c>
      <c r="U40" s="824"/>
      <c r="V40" s="2168"/>
      <c r="W40" s="2168"/>
      <c r="X40" s="2169"/>
      <c r="Z40" s="819" t="s">
        <v>2522</v>
      </c>
      <c r="AA40" s="825" t="s">
        <v>2521</v>
      </c>
      <c r="AB40" s="811" t="s">
        <v>2524</v>
      </c>
      <c r="AC40" s="2159" t="s">
        <v>2523</v>
      </c>
      <c r="AD40" s="2160"/>
      <c r="AE40" s="811" t="s">
        <v>2537</v>
      </c>
      <c r="AF40" s="2159" t="s">
        <v>2527</v>
      </c>
      <c r="AG40" s="2161"/>
      <c r="AH40" s="2159" t="s">
        <v>2538</v>
      </c>
      <c r="AI40" s="2160"/>
      <c r="AJ40" s="819" t="s">
        <v>2525</v>
      </c>
      <c r="AK40" s="820" t="s">
        <v>2521</v>
      </c>
      <c r="AL40" s="820" t="s">
        <v>2526</v>
      </c>
      <c r="AM40" s="2159" t="s">
        <v>2527</v>
      </c>
      <c r="AN40" s="2159"/>
      <c r="AO40" s="2159" t="s">
        <v>2536</v>
      </c>
      <c r="AP40" s="2160"/>
    </row>
    <row r="41" spans="2:42" x14ac:dyDescent="0.25">
      <c r="B41" s="364"/>
      <c r="C41" s="27"/>
      <c r="D41" s="27"/>
      <c r="E41" s="27"/>
      <c r="F41" s="27"/>
      <c r="G41" s="27"/>
      <c r="H41" s="27"/>
      <c r="I41" s="27"/>
      <c r="J41" s="27"/>
      <c r="K41" s="27"/>
      <c r="L41" s="365"/>
      <c r="N41" s="364"/>
      <c r="O41" s="27"/>
      <c r="P41" s="27"/>
      <c r="Q41" s="27"/>
      <c r="R41" s="27"/>
      <c r="S41" s="27"/>
      <c r="T41" s="27"/>
      <c r="U41" s="27"/>
      <c r="V41" s="27"/>
      <c r="W41" s="27"/>
      <c r="X41" s="365"/>
    </row>
    <row r="42" spans="2:42" ht="34.5" customHeight="1" x14ac:dyDescent="0.25">
      <c r="B42" s="364"/>
      <c r="C42" s="27"/>
      <c r="D42" s="27"/>
      <c r="E42" s="1263" t="s">
        <v>1637</v>
      </c>
      <c r="F42" s="1264"/>
      <c r="G42" s="1264"/>
      <c r="H42" s="1264"/>
      <c r="I42" s="2165"/>
      <c r="J42" s="27"/>
      <c r="K42" s="27"/>
      <c r="L42" s="365"/>
      <c r="N42" s="364"/>
      <c r="O42" s="27"/>
      <c r="P42" s="27"/>
      <c r="Q42" s="1263" t="s">
        <v>1637</v>
      </c>
      <c r="R42" s="1264"/>
      <c r="S42" s="1264"/>
      <c r="T42" s="1264"/>
      <c r="U42" s="2165"/>
      <c r="V42" s="27"/>
      <c r="W42" s="27"/>
      <c r="X42" s="365"/>
    </row>
    <row r="43" spans="2:42" ht="15.75" thickBot="1" x14ac:dyDescent="0.3">
      <c r="B43" s="366"/>
      <c r="C43" s="367"/>
      <c r="D43" s="367"/>
      <c r="E43" s="367"/>
      <c r="F43" s="367"/>
      <c r="G43" s="367"/>
      <c r="H43" s="367"/>
      <c r="I43" s="367"/>
      <c r="J43" s="367"/>
      <c r="K43" s="367"/>
      <c r="L43" s="368"/>
      <c r="N43" s="366"/>
      <c r="O43" s="367"/>
      <c r="P43" s="367"/>
      <c r="Q43" s="367"/>
      <c r="R43" s="367"/>
      <c r="S43" s="367"/>
      <c r="T43" s="367"/>
      <c r="U43" s="367"/>
      <c r="V43" s="367"/>
      <c r="W43" s="367"/>
      <c r="X43" s="368"/>
    </row>
  </sheetData>
  <sheetProtection algorithmName="SHA-512" hashValue="BPtTv/idUvJ326cy6UsEeHfE8pO2QlH/D/XiHXD8lKq7g6KGiN9oaExy1YjmOisqHVEsUZGT9c6MNE6LI+jVYg==" saltValue="zXfgXrR1l0sYvvScnFSVCQ==" spinCount="100000" sheet="1" objects="1" scenarios="1"/>
  <mergeCells count="73">
    <mergeCell ref="AC40:AD40"/>
    <mergeCell ref="AM40:AN40"/>
    <mergeCell ref="AA7:AB7"/>
    <mergeCell ref="AC7:AE7"/>
    <mergeCell ref="Z10:AA10"/>
    <mergeCell ref="Z13:AA13"/>
    <mergeCell ref="Z15:AA15"/>
    <mergeCell ref="Z17:AA17"/>
    <mergeCell ref="Z19:AA19"/>
    <mergeCell ref="Z26:AA26"/>
    <mergeCell ref="Z28:AA28"/>
    <mergeCell ref="Z22:AA23"/>
    <mergeCell ref="AB31:AC31"/>
    <mergeCell ref="AF31:AG31"/>
    <mergeCell ref="AJ31:AK31"/>
    <mergeCell ref="C30:F30"/>
    <mergeCell ref="O30:R30"/>
    <mergeCell ref="C36:F36"/>
    <mergeCell ref="O36:R36"/>
    <mergeCell ref="C33:D33"/>
    <mergeCell ref="O33:P33"/>
    <mergeCell ref="J37:L37"/>
    <mergeCell ref="V37:X37"/>
    <mergeCell ref="AB34:AC34"/>
    <mergeCell ref="AF34:AG34"/>
    <mergeCell ref="AJ34:AK34"/>
    <mergeCell ref="C28:D28"/>
    <mergeCell ref="O28:P28"/>
    <mergeCell ref="C19:E19"/>
    <mergeCell ref="O19:Q19"/>
    <mergeCell ref="C21:E21"/>
    <mergeCell ref="O21:Q21"/>
    <mergeCell ref="V19:X19"/>
    <mergeCell ref="Q42:U42"/>
    <mergeCell ref="R15:S15"/>
    <mergeCell ref="J19:L19"/>
    <mergeCell ref="E42:I42"/>
    <mergeCell ref="G19:H19"/>
    <mergeCell ref="S19:T19"/>
    <mergeCell ref="O15:P15"/>
    <mergeCell ref="I15:J15"/>
    <mergeCell ref="U15:V15"/>
    <mergeCell ref="C39:F39"/>
    <mergeCell ref="O39:R39"/>
    <mergeCell ref="J40:L40"/>
    <mergeCell ref="V40:X40"/>
    <mergeCell ref="C25:D25"/>
    <mergeCell ref="O25:P25"/>
    <mergeCell ref="O12:R12"/>
    <mergeCell ref="C6:E6"/>
    <mergeCell ref="O6:Q6"/>
    <mergeCell ref="C17:E17"/>
    <mergeCell ref="O17:Q17"/>
    <mergeCell ref="F15:G15"/>
    <mergeCell ref="E7:I7"/>
    <mergeCell ref="Q7:U7"/>
    <mergeCell ref="C15:D15"/>
    <mergeCell ref="AO40:AP40"/>
    <mergeCell ref="AF40:AG40"/>
    <mergeCell ref="AH40:AI40"/>
    <mergeCell ref="B2:K2"/>
    <mergeCell ref="Q10:R10"/>
    <mergeCell ref="T10:U10"/>
    <mergeCell ref="Q13:R13"/>
    <mergeCell ref="T13:U13"/>
    <mergeCell ref="E10:F10"/>
    <mergeCell ref="H10:I10"/>
    <mergeCell ref="E13:F13"/>
    <mergeCell ref="H13:I13"/>
    <mergeCell ref="B3:G3"/>
    <mergeCell ref="C9:E9"/>
    <mergeCell ref="O9:Q9"/>
    <mergeCell ref="C12:F12"/>
  </mergeCells>
  <hyperlinks>
    <hyperlink ref="A3:C3" location="Inhaltsverzeichnis!A1" display="zurück zum Inhaltsverzeichnis" xr:uid="{00000000-0004-0000-2900-000000000000}"/>
  </hyperlink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53"/>
  <dimension ref="A1:AF155"/>
  <sheetViews>
    <sheetView showGridLines="0" zoomScaleNormal="100" workbookViewId="0">
      <pane ySplit="3" topLeftCell="A4" activePane="bottomLeft" state="frozen"/>
      <selection pane="bottomLeft" activeCell="R9" sqref="R9"/>
    </sheetView>
  </sheetViews>
  <sheetFormatPr baseColWidth="10" defaultColWidth="11.42578125" defaultRowHeight="15" x14ac:dyDescent="0.25"/>
  <cols>
    <col min="1" max="1" width="3.5703125" customWidth="1"/>
    <col min="2" max="2" width="2.28515625" customWidth="1"/>
    <col min="3" max="3" width="6.140625" customWidth="1"/>
    <col min="4" max="4" width="15" customWidth="1"/>
    <col min="8" max="8" width="9.42578125" customWidth="1"/>
    <col min="9" max="9" width="13.85546875" customWidth="1"/>
    <col min="10" max="10" width="15.140625" customWidth="1"/>
    <col min="11" max="11" width="27.28515625" customWidth="1"/>
    <col min="12" max="12" width="16" customWidth="1"/>
    <col min="13" max="13" width="13.28515625" customWidth="1"/>
    <col min="14" max="14" width="15" customWidth="1"/>
    <col min="15" max="15" width="15.140625" customWidth="1"/>
    <col min="16" max="18" width="13.42578125" customWidth="1"/>
    <col min="19" max="19" width="7.5703125" customWidth="1"/>
  </cols>
  <sheetData>
    <row r="1" spans="1:32" s="13" customFormat="1" ht="4.5" customHeight="1" x14ac:dyDescent="0.2">
      <c r="AF1" s="16"/>
    </row>
    <row r="2" spans="1:32" s="13" customFormat="1" ht="41.25" customHeight="1" x14ac:dyDescent="0.2">
      <c r="C2" s="887" t="s">
        <v>1962</v>
      </c>
      <c r="D2" s="887"/>
      <c r="E2" s="887"/>
      <c r="F2" s="887"/>
      <c r="G2" s="887"/>
      <c r="H2" s="154"/>
      <c r="I2" s="154"/>
      <c r="J2" s="154"/>
      <c r="K2" s="154"/>
      <c r="L2" s="154"/>
      <c r="M2" s="154"/>
      <c r="N2" s="154"/>
      <c r="O2" s="154"/>
      <c r="P2" s="154"/>
      <c r="Q2" s="154"/>
      <c r="R2" s="154"/>
      <c r="S2" s="154"/>
      <c r="T2" s="3"/>
      <c r="U2" s="3"/>
      <c r="V2" s="3"/>
      <c r="W2" s="3"/>
      <c r="X2" s="3"/>
      <c r="Y2" s="3"/>
      <c r="Z2" s="3"/>
      <c r="AA2" s="3"/>
      <c r="AB2" s="3"/>
      <c r="AC2" s="3"/>
      <c r="AD2" s="3"/>
      <c r="AE2" s="3"/>
      <c r="AF2" s="16"/>
    </row>
    <row r="3" spans="1:32" s="3" customFormat="1" ht="20.100000000000001" customHeight="1" x14ac:dyDescent="0.2">
      <c r="A3" s="4"/>
      <c r="B3" s="1280" t="s">
        <v>1552</v>
      </c>
      <c r="C3" s="1280"/>
      <c r="D3" s="1280"/>
      <c r="E3" s="1280"/>
      <c r="F3" s="1280"/>
      <c r="G3" s="1280"/>
      <c r="H3" s="38"/>
      <c r="I3" s="38"/>
      <c r="J3" s="38"/>
      <c r="K3" s="580"/>
      <c r="L3" s="580"/>
      <c r="M3" s="580"/>
    </row>
    <row r="5" spans="1:32" ht="8.25" customHeight="1" x14ac:dyDescent="0.25">
      <c r="B5" s="11"/>
      <c r="C5" s="10"/>
      <c r="D5" s="10"/>
      <c r="E5" s="10"/>
      <c r="F5" s="10"/>
      <c r="G5" s="10"/>
      <c r="H5" s="10"/>
      <c r="I5" s="10"/>
      <c r="J5" s="10"/>
      <c r="K5" s="10"/>
      <c r="L5" s="10"/>
      <c r="M5" s="507"/>
      <c r="N5" s="507"/>
      <c r="O5" s="507"/>
      <c r="P5" s="416"/>
    </row>
    <row r="6" spans="1:32" ht="31.5" customHeight="1" x14ac:dyDescent="0.25">
      <c r="B6" s="9"/>
      <c r="C6" s="2301" t="s">
        <v>1982</v>
      </c>
      <c r="D6" s="2301"/>
      <c r="E6" s="2301"/>
      <c r="F6" s="2301"/>
      <c r="G6" s="2301"/>
      <c r="H6" s="7"/>
      <c r="I6" s="6"/>
      <c r="J6" s="7"/>
      <c r="K6" s="6"/>
      <c r="P6" s="62"/>
    </row>
    <row r="7" spans="1:32" x14ac:dyDescent="0.25">
      <c r="B7" s="9"/>
      <c r="C7" s="2262"/>
      <c r="D7" s="2263"/>
      <c r="E7" s="2263"/>
      <c r="F7" s="2264"/>
      <c r="G7" s="2268" t="s">
        <v>1315</v>
      </c>
      <c r="H7" s="2269"/>
      <c r="I7" s="2268" t="s">
        <v>1316</v>
      </c>
      <c r="J7" s="2269"/>
      <c r="K7" s="6"/>
      <c r="P7" s="62"/>
    </row>
    <row r="8" spans="1:32" ht="23.25" customHeight="1" x14ac:dyDescent="0.25">
      <c r="B8" s="9"/>
      <c r="C8" s="2265"/>
      <c r="D8" s="2266"/>
      <c r="E8" s="2266"/>
      <c r="F8" s="2267"/>
      <c r="G8" s="413" t="s">
        <v>1968</v>
      </c>
      <c r="H8" s="413" t="s">
        <v>1314</v>
      </c>
      <c r="I8" s="413" t="s">
        <v>1968</v>
      </c>
      <c r="J8" s="413" t="s">
        <v>1314</v>
      </c>
      <c r="K8" s="2294" t="s">
        <v>1969</v>
      </c>
      <c r="L8" s="2295"/>
      <c r="P8" s="62"/>
    </row>
    <row r="9" spans="1:32" ht="24" customHeight="1" x14ac:dyDescent="0.25">
      <c r="B9" s="9"/>
      <c r="C9" s="1999" t="s">
        <v>1966</v>
      </c>
      <c r="D9" s="1211"/>
      <c r="E9" s="1211"/>
      <c r="F9" s="2261"/>
      <c r="G9" s="411">
        <v>200</v>
      </c>
      <c r="H9" s="411" t="s">
        <v>1317</v>
      </c>
      <c r="I9" s="411">
        <v>200</v>
      </c>
      <c r="J9" s="411" t="s">
        <v>1317</v>
      </c>
      <c r="K9" s="2296" t="s">
        <v>1974</v>
      </c>
      <c r="L9" s="2296"/>
      <c r="P9" s="62"/>
    </row>
    <row r="10" spans="1:32" ht="40.5" customHeight="1" x14ac:dyDescent="0.25">
      <c r="B10" s="9"/>
      <c r="C10" s="1999" t="s">
        <v>2265</v>
      </c>
      <c r="D10" s="1211"/>
      <c r="E10" s="1211"/>
      <c r="F10" s="2276"/>
      <c r="G10" s="411">
        <v>14</v>
      </c>
      <c r="H10" s="411" t="s">
        <v>1318</v>
      </c>
      <c r="I10" s="411">
        <v>14</v>
      </c>
      <c r="J10" s="414" t="s">
        <v>1318</v>
      </c>
      <c r="K10" s="2297" t="s">
        <v>2268</v>
      </c>
      <c r="L10" s="2297"/>
      <c r="P10" s="62"/>
    </row>
    <row r="11" spans="1:32" ht="34.5" customHeight="1" x14ac:dyDescent="0.25">
      <c r="B11" s="9"/>
      <c r="C11" s="412"/>
      <c r="D11" s="2274" t="s">
        <v>2266</v>
      </c>
      <c r="E11" s="2274"/>
      <c r="F11" s="2275"/>
      <c r="G11" s="411">
        <v>3</v>
      </c>
      <c r="H11" s="414" t="s">
        <v>1319</v>
      </c>
      <c r="I11" s="411">
        <v>3</v>
      </c>
      <c r="J11" s="414" t="s">
        <v>1319</v>
      </c>
      <c r="K11" s="2297"/>
      <c r="L11" s="2297"/>
      <c r="P11" s="62"/>
    </row>
    <row r="12" spans="1:32" ht="26.25" customHeight="1" x14ac:dyDescent="0.25">
      <c r="B12" s="9"/>
      <c r="C12" s="412"/>
      <c r="D12" s="2274" t="s">
        <v>2267</v>
      </c>
      <c r="E12" s="2274"/>
      <c r="F12" s="2275"/>
      <c r="G12" s="411">
        <v>7</v>
      </c>
      <c r="H12" s="414" t="s">
        <v>1320</v>
      </c>
      <c r="I12" s="411">
        <v>7</v>
      </c>
      <c r="J12" s="414" t="s">
        <v>1320</v>
      </c>
      <c r="K12" s="2298"/>
      <c r="L12" s="2298"/>
      <c r="P12" s="62"/>
    </row>
    <row r="13" spans="1:32" ht="27" customHeight="1" x14ac:dyDescent="0.25">
      <c r="B13" s="9"/>
      <c r="C13" s="513"/>
      <c r="D13" s="2274" t="s">
        <v>1967</v>
      </c>
      <c r="E13" s="2274"/>
      <c r="F13" s="2275"/>
      <c r="G13" s="411">
        <v>2</v>
      </c>
      <c r="H13" s="414" t="s">
        <v>1321</v>
      </c>
      <c r="I13" s="411">
        <v>2</v>
      </c>
      <c r="J13" s="414" t="s">
        <v>1321</v>
      </c>
      <c r="K13" s="2288"/>
      <c r="L13" s="2288"/>
      <c r="P13" s="62"/>
    </row>
    <row r="14" spans="1:32" ht="36.75" customHeight="1" x14ac:dyDescent="0.25">
      <c r="B14" s="9"/>
      <c r="C14" s="2271" t="s">
        <v>1972</v>
      </c>
      <c r="D14" s="2272"/>
      <c r="E14" s="2272"/>
      <c r="F14" s="2273"/>
      <c r="G14" s="499">
        <f>G9-G10</f>
        <v>186</v>
      </c>
      <c r="H14" s="500">
        <f>H9-H10</f>
        <v>0.99929999999999997</v>
      </c>
      <c r="I14" s="500">
        <f>I9-I10</f>
        <v>186</v>
      </c>
      <c r="J14" s="500">
        <f>J9-J10</f>
        <v>0.99929999999999997</v>
      </c>
      <c r="K14" s="2289" t="s">
        <v>1973</v>
      </c>
      <c r="L14" s="2290"/>
      <c r="P14" s="62"/>
    </row>
    <row r="15" spans="1:32" ht="13.5" customHeight="1" x14ac:dyDescent="0.25">
      <c r="B15" s="9"/>
      <c r="C15" s="2270" t="s">
        <v>1971</v>
      </c>
      <c r="D15" s="2270"/>
      <c r="E15" s="2270"/>
      <c r="F15" s="2270"/>
      <c r="P15" s="62"/>
    </row>
    <row r="16" spans="1:32" ht="9.75" customHeight="1" thickBot="1" x14ac:dyDescent="0.3">
      <c r="B16" s="9"/>
      <c r="P16" s="62"/>
    </row>
    <row r="17" spans="2:16" ht="41.25" customHeight="1" thickBot="1" x14ac:dyDescent="0.3">
      <c r="B17" s="9"/>
      <c r="C17" s="2277" t="s">
        <v>2270</v>
      </c>
      <c r="D17" s="2278"/>
      <c r="E17" s="2278"/>
      <c r="F17" s="2279"/>
      <c r="G17" s="2277" t="s">
        <v>2269</v>
      </c>
      <c r="H17" s="2278"/>
      <c r="I17" s="2279"/>
      <c r="J17" s="2291" t="s">
        <v>1970</v>
      </c>
      <c r="K17" s="2292"/>
      <c r="L17" s="2293"/>
      <c r="M17" s="510"/>
      <c r="N17" s="508"/>
      <c r="O17" s="508"/>
      <c r="P17" s="62"/>
    </row>
    <row r="18" spans="2:16" ht="25.5" customHeight="1" x14ac:dyDescent="0.25">
      <c r="B18" s="9"/>
      <c r="C18" s="2282" t="s">
        <v>1975</v>
      </c>
      <c r="D18" s="2283"/>
      <c r="E18" s="2283"/>
      <c r="F18" s="2284"/>
      <c r="G18" s="2187" t="s">
        <v>1976</v>
      </c>
      <c r="H18" s="2188"/>
      <c r="I18" s="2189"/>
      <c r="J18" s="2201" t="s">
        <v>2271</v>
      </c>
      <c r="K18" s="2202"/>
      <c r="L18" s="2203"/>
      <c r="M18" s="511"/>
      <c r="N18" s="509"/>
      <c r="O18" s="509"/>
      <c r="P18" s="62"/>
    </row>
    <row r="19" spans="2:16" ht="18.75" customHeight="1" thickBot="1" x14ac:dyDescent="0.3">
      <c r="B19" s="9"/>
      <c r="C19" s="2194" t="s">
        <v>1977</v>
      </c>
      <c r="D19" s="2195"/>
      <c r="E19" s="2195"/>
      <c r="F19" s="2196"/>
      <c r="G19" s="2190"/>
      <c r="H19" s="2188"/>
      <c r="I19" s="2189"/>
      <c r="J19" s="2204"/>
      <c r="K19" s="2205"/>
      <c r="L19" s="2206"/>
      <c r="M19" s="511"/>
      <c r="N19" s="509"/>
      <c r="O19" s="509"/>
      <c r="P19" s="62"/>
    </row>
    <row r="20" spans="2:16" ht="37.5" customHeight="1" thickBot="1" x14ac:dyDescent="0.3">
      <c r="B20" s="9"/>
      <c r="C20" s="2197"/>
      <c r="D20" s="2198"/>
      <c r="E20" s="2198"/>
      <c r="F20" s="2199"/>
      <c r="G20" s="2191"/>
      <c r="H20" s="2192"/>
      <c r="I20" s="2193"/>
      <c r="J20" s="2207" t="s">
        <v>1978</v>
      </c>
      <c r="K20" s="2208"/>
      <c r="L20" s="2209"/>
      <c r="M20" s="2041" t="s">
        <v>1979</v>
      </c>
      <c r="N20" s="2042"/>
      <c r="O20" s="2043"/>
      <c r="P20" s="62"/>
    </row>
    <row r="21" spans="2:16" ht="47.25" customHeight="1" thickBot="1" x14ac:dyDescent="0.3">
      <c r="B21" s="9"/>
      <c r="C21" s="2281" t="s">
        <v>169</v>
      </c>
      <c r="D21" s="1030"/>
      <c r="E21" s="2259" t="s">
        <v>1322</v>
      </c>
      <c r="F21" s="2260"/>
      <c r="G21" s="2280" t="s">
        <v>1131</v>
      </c>
      <c r="H21" s="1090"/>
      <c r="I21" s="516" t="s">
        <v>15</v>
      </c>
      <c r="J21" s="2200" t="s">
        <v>229</v>
      </c>
      <c r="K21" s="2050"/>
      <c r="L21" s="501" t="s">
        <v>38</v>
      </c>
      <c r="M21" s="2287" t="s">
        <v>1093</v>
      </c>
      <c r="N21" s="2038"/>
      <c r="O21" s="501" t="s">
        <v>38</v>
      </c>
      <c r="P21" s="62"/>
    </row>
    <row r="22" spans="2:16" ht="14.25" customHeight="1" x14ac:dyDescent="0.25">
      <c r="B22" s="9"/>
      <c r="C22" s="415"/>
      <c r="D22" s="2181" t="s">
        <v>1980</v>
      </c>
      <c r="E22" s="2181"/>
      <c r="F22" s="2182"/>
      <c r="J22" s="415"/>
      <c r="K22" s="2181" t="s">
        <v>1981</v>
      </c>
      <c r="L22" s="2182"/>
      <c r="M22" s="517"/>
      <c r="N22" s="2222" t="s">
        <v>1981</v>
      </c>
      <c r="O22" s="2223"/>
      <c r="P22" s="62"/>
    </row>
    <row r="23" spans="2:16" ht="50.25" customHeight="1" x14ac:dyDescent="0.25">
      <c r="B23" s="9"/>
      <c r="C23" s="2281" t="s">
        <v>1324</v>
      </c>
      <c r="D23" s="1030"/>
      <c r="E23" s="2259" t="s">
        <v>1322</v>
      </c>
      <c r="F23" s="2260"/>
      <c r="J23" s="2157" t="s">
        <v>409</v>
      </c>
      <c r="K23" s="1315"/>
      <c r="L23" s="193" t="s">
        <v>1246</v>
      </c>
      <c r="M23" s="1850" t="s">
        <v>1136</v>
      </c>
      <c r="N23" s="940"/>
      <c r="O23" s="457" t="s">
        <v>1265</v>
      </c>
      <c r="P23" s="62"/>
    </row>
    <row r="24" spans="2:16" ht="18" customHeight="1" x14ac:dyDescent="0.25">
      <c r="B24" s="9"/>
      <c r="C24" s="415"/>
      <c r="D24" s="2181" t="s">
        <v>1980</v>
      </c>
      <c r="E24" s="2181"/>
      <c r="F24" s="2182"/>
      <c r="J24" s="415"/>
      <c r="K24" s="2181" t="s">
        <v>1981</v>
      </c>
      <c r="L24" s="2182"/>
      <c r="M24" s="517"/>
      <c r="N24" s="2222" t="s">
        <v>1981</v>
      </c>
      <c r="O24" s="2223"/>
      <c r="P24" s="62"/>
    </row>
    <row r="25" spans="2:16" ht="51" customHeight="1" thickBot="1" x14ac:dyDescent="0.3">
      <c r="B25" s="9"/>
      <c r="C25" s="2280" t="s">
        <v>1126</v>
      </c>
      <c r="D25" s="1090"/>
      <c r="E25" s="2299" t="s">
        <v>1323</v>
      </c>
      <c r="F25" s="2300"/>
      <c r="J25" s="2157" t="s">
        <v>215</v>
      </c>
      <c r="K25" s="1315"/>
      <c r="L25" s="502" t="s">
        <v>1375</v>
      </c>
      <c r="M25" s="1850" t="s">
        <v>1329</v>
      </c>
      <c r="N25" s="940"/>
      <c r="O25" s="418" t="s">
        <v>1248</v>
      </c>
      <c r="P25" s="62"/>
    </row>
    <row r="26" spans="2:16" ht="18" customHeight="1" x14ac:dyDescent="0.25">
      <c r="B26" s="9"/>
      <c r="C26" s="27"/>
      <c r="D26" s="27"/>
      <c r="E26" s="27"/>
      <c r="F26" s="27"/>
      <c r="J26" s="415"/>
      <c r="K26" s="2181" t="s">
        <v>1981</v>
      </c>
      <c r="L26" s="2182"/>
      <c r="M26" s="517"/>
      <c r="N26" s="2222" t="s">
        <v>1981</v>
      </c>
      <c r="O26" s="2223"/>
      <c r="P26" s="62"/>
    </row>
    <row r="27" spans="2:16" ht="45.75" customHeight="1" x14ac:dyDescent="0.25">
      <c r="B27" s="9"/>
      <c r="C27" s="27"/>
      <c r="D27" s="27"/>
      <c r="E27" s="27"/>
      <c r="F27" s="27"/>
      <c r="G27" s="27"/>
      <c r="J27" s="2157" t="s">
        <v>219</v>
      </c>
      <c r="K27" s="1315"/>
      <c r="L27" s="502" t="s">
        <v>1375</v>
      </c>
      <c r="M27" s="1850" t="s">
        <v>1325</v>
      </c>
      <c r="N27" s="940"/>
      <c r="O27" s="418" t="s">
        <v>1248</v>
      </c>
      <c r="P27" s="62"/>
    </row>
    <row r="28" spans="2:16" ht="16.5" customHeight="1" x14ac:dyDescent="0.25">
      <c r="B28" s="9"/>
      <c r="C28" s="27"/>
      <c r="D28" s="27"/>
      <c r="E28" s="27"/>
      <c r="F28" s="27"/>
      <c r="G28" s="27"/>
      <c r="J28" s="415"/>
      <c r="K28" s="2181" t="s">
        <v>1981</v>
      </c>
      <c r="L28" s="2182"/>
      <c r="M28" s="517"/>
      <c r="N28" s="2222" t="s">
        <v>1981</v>
      </c>
      <c r="O28" s="2223"/>
      <c r="P28" s="62"/>
    </row>
    <row r="29" spans="2:16" ht="48.75" customHeight="1" x14ac:dyDescent="0.25">
      <c r="B29" s="9"/>
      <c r="C29" s="27"/>
      <c r="D29" s="27"/>
      <c r="E29" s="27"/>
      <c r="F29" s="27"/>
      <c r="G29" s="27"/>
      <c r="J29" s="2157" t="s">
        <v>221</v>
      </c>
      <c r="K29" s="1315"/>
      <c r="L29" s="502" t="s">
        <v>1376</v>
      </c>
      <c r="M29" s="1850" t="s">
        <v>1326</v>
      </c>
      <c r="N29" s="940"/>
      <c r="O29" s="418" t="s">
        <v>1397</v>
      </c>
      <c r="P29" s="62"/>
    </row>
    <row r="30" spans="2:16" ht="21.75" customHeight="1" x14ac:dyDescent="0.25">
      <c r="B30" s="9"/>
      <c r="C30" s="27"/>
      <c r="D30" s="27"/>
      <c r="E30" s="27"/>
      <c r="F30" s="27"/>
      <c r="G30" s="27"/>
      <c r="J30" s="415"/>
      <c r="K30" s="2181" t="s">
        <v>1981</v>
      </c>
      <c r="L30" s="2182"/>
      <c r="M30" s="517"/>
      <c r="N30" s="2222" t="s">
        <v>1981</v>
      </c>
      <c r="O30" s="2223"/>
      <c r="P30" s="62"/>
    </row>
    <row r="31" spans="2:16" ht="50.25" customHeight="1" x14ac:dyDescent="0.25">
      <c r="B31" s="9"/>
      <c r="C31" s="27"/>
      <c r="D31" s="27"/>
      <c r="E31" s="27"/>
      <c r="F31" s="27"/>
      <c r="G31" s="27"/>
      <c r="J31" s="2157" t="s">
        <v>217</v>
      </c>
      <c r="K31" s="1315"/>
      <c r="L31" s="502" t="s">
        <v>1377</v>
      </c>
      <c r="M31" s="1850" t="s">
        <v>1327</v>
      </c>
      <c r="N31" s="940"/>
      <c r="O31" s="418" t="s">
        <v>1396</v>
      </c>
      <c r="P31" s="62"/>
    </row>
    <row r="32" spans="2:16" ht="26.25" customHeight="1" x14ac:dyDescent="0.25">
      <c r="B32" s="9"/>
      <c r="C32" s="27"/>
      <c r="D32" s="27"/>
      <c r="E32" s="27"/>
      <c r="F32" s="27"/>
      <c r="G32" s="27"/>
      <c r="J32" s="415"/>
      <c r="K32" s="2181" t="s">
        <v>1981</v>
      </c>
      <c r="L32" s="2182"/>
      <c r="M32" s="517"/>
      <c r="N32" s="2222" t="s">
        <v>1981</v>
      </c>
      <c r="O32" s="2223"/>
      <c r="P32" s="62"/>
    </row>
    <row r="33" spans="2:19" ht="54" customHeight="1" x14ac:dyDescent="0.25">
      <c r="B33" s="9"/>
      <c r="C33" s="27"/>
      <c r="D33" s="27"/>
      <c r="E33" s="27"/>
      <c r="F33" s="27"/>
      <c r="G33" s="27"/>
      <c r="J33" s="2157" t="s">
        <v>224</v>
      </c>
      <c r="K33" s="1315"/>
      <c r="L33" s="193" t="s">
        <v>1258</v>
      </c>
      <c r="M33" s="1850" t="s">
        <v>1328</v>
      </c>
      <c r="N33" s="940"/>
      <c r="O33" s="457" t="s">
        <v>406</v>
      </c>
      <c r="P33" s="62"/>
    </row>
    <row r="34" spans="2:19" ht="18" customHeight="1" x14ac:dyDescent="0.25">
      <c r="B34" s="9"/>
      <c r="C34" s="27"/>
      <c r="D34" s="27"/>
      <c r="E34" s="27"/>
      <c r="F34" s="27"/>
      <c r="G34" s="27"/>
      <c r="J34" s="415"/>
      <c r="K34" s="2181" t="s">
        <v>1981</v>
      </c>
      <c r="L34" s="2182"/>
      <c r="M34" s="517"/>
      <c r="N34" s="2222" t="s">
        <v>1981</v>
      </c>
      <c r="O34" s="2223"/>
      <c r="P34" s="62"/>
    </row>
    <row r="35" spans="2:19" ht="50.25" customHeight="1" x14ac:dyDescent="0.25">
      <c r="B35" s="9"/>
      <c r="C35" s="27"/>
      <c r="D35" s="27"/>
      <c r="E35" s="27"/>
      <c r="F35" s="27"/>
      <c r="G35" s="27"/>
      <c r="J35" s="2186" t="s">
        <v>225</v>
      </c>
      <c r="K35" s="1879"/>
      <c r="L35" s="193" t="s">
        <v>549</v>
      </c>
      <c r="M35" s="1923" t="s">
        <v>1398</v>
      </c>
      <c r="N35" s="1891"/>
      <c r="O35" s="457" t="s">
        <v>549</v>
      </c>
      <c r="P35" s="62"/>
    </row>
    <row r="36" spans="2:19" ht="20.25" customHeight="1" x14ac:dyDescent="0.25">
      <c r="B36" s="9"/>
      <c r="C36" s="27"/>
      <c r="D36" s="27"/>
      <c r="E36" s="27"/>
      <c r="F36" s="27"/>
      <c r="G36" s="27"/>
      <c r="J36" s="415"/>
      <c r="K36" s="2181" t="s">
        <v>1981</v>
      </c>
      <c r="L36" s="2182"/>
      <c r="M36" s="1850" t="s">
        <v>1348</v>
      </c>
      <c r="N36" s="940"/>
      <c r="O36" s="2019" t="s">
        <v>38</v>
      </c>
      <c r="P36" s="512"/>
    </row>
    <row r="37" spans="2:19" ht="49.5" customHeight="1" thickBot="1" x14ac:dyDescent="0.3">
      <c r="B37" s="9"/>
      <c r="C37" s="27"/>
      <c r="D37" s="27"/>
      <c r="E37" s="27"/>
      <c r="F37" s="27"/>
      <c r="G37" s="27"/>
      <c r="J37" s="2183" t="s">
        <v>1348</v>
      </c>
      <c r="K37" s="2184"/>
      <c r="L37" s="544" t="s">
        <v>6</v>
      </c>
      <c r="M37" s="2184"/>
      <c r="N37" s="1052"/>
      <c r="O37" s="2185"/>
      <c r="P37" s="62"/>
    </row>
    <row r="38" spans="2:19" ht="18.75" customHeight="1" x14ac:dyDescent="0.25">
      <c r="B38" s="9"/>
      <c r="C38" s="27"/>
      <c r="D38" s="27"/>
      <c r="E38" s="27"/>
      <c r="F38" s="27"/>
      <c r="G38" s="27"/>
      <c r="P38" s="62"/>
    </row>
    <row r="39" spans="2:19" x14ac:dyDescent="0.25">
      <c r="B39" s="64"/>
      <c r="C39" s="417"/>
      <c r="D39" s="417"/>
      <c r="E39" s="417"/>
      <c r="F39" s="417"/>
      <c r="G39" s="417"/>
      <c r="H39" s="417"/>
      <c r="I39" s="8"/>
      <c r="J39" s="8"/>
      <c r="K39" s="8"/>
      <c r="L39" s="8"/>
      <c r="M39" s="8"/>
      <c r="N39" s="8"/>
      <c r="O39" s="8"/>
      <c r="P39" s="63"/>
    </row>
    <row r="40" spans="2:19" x14ac:dyDescent="0.25">
      <c r="C40" s="27"/>
      <c r="D40" s="27"/>
      <c r="E40" s="27"/>
      <c r="F40" s="27"/>
      <c r="G40" s="27"/>
      <c r="H40" s="27"/>
      <c r="I40" s="27"/>
      <c r="J40" s="27"/>
      <c r="K40" s="27"/>
    </row>
    <row r="41" spans="2:19" x14ac:dyDescent="0.25">
      <c r="B41" s="11"/>
      <c r="C41" s="314"/>
      <c r="D41" s="314"/>
      <c r="E41" s="314"/>
      <c r="F41" s="314"/>
      <c r="G41" s="314"/>
      <c r="H41" s="314"/>
      <c r="I41" s="314"/>
      <c r="J41" s="314"/>
      <c r="K41" s="314"/>
      <c r="L41" s="10"/>
      <c r="M41" s="10"/>
      <c r="N41" s="10"/>
      <c r="O41" s="10"/>
      <c r="P41" s="507"/>
      <c r="Q41" s="507"/>
      <c r="R41" s="507"/>
      <c r="S41" s="416"/>
    </row>
    <row r="42" spans="2:19" ht="28.5" customHeight="1" thickBot="1" x14ac:dyDescent="0.3">
      <c r="B42" s="9"/>
      <c r="C42" s="2285" t="s">
        <v>2276</v>
      </c>
      <c r="D42" s="2286"/>
      <c r="E42" s="2286"/>
      <c r="F42" s="68"/>
      <c r="G42" s="68"/>
      <c r="H42" s="68"/>
      <c r="I42" s="68"/>
      <c r="S42" s="62"/>
    </row>
    <row r="43" spans="2:19" ht="30.75" customHeight="1" x14ac:dyDescent="0.25">
      <c r="B43" s="9"/>
      <c r="C43" s="2251" t="s">
        <v>1983</v>
      </c>
      <c r="D43" s="2252"/>
      <c r="E43" s="2252"/>
      <c r="F43" s="2252"/>
      <c r="G43" s="2252"/>
      <c r="H43" s="2252"/>
      <c r="I43" s="2253"/>
      <c r="S43" s="62"/>
    </row>
    <row r="44" spans="2:19" ht="72" customHeight="1" x14ac:dyDescent="0.25">
      <c r="B44" s="9"/>
      <c r="C44" s="2254" t="s">
        <v>2272</v>
      </c>
      <c r="D44" s="2255"/>
      <c r="E44" s="2255"/>
      <c r="F44" s="2256" t="s">
        <v>2273</v>
      </c>
      <c r="G44" s="2256"/>
      <c r="H44" s="2257" t="s">
        <v>2274</v>
      </c>
      <c r="I44" s="2258"/>
      <c r="S44" s="62"/>
    </row>
    <row r="45" spans="2:19" ht="25.5" customHeight="1" thickBot="1" x14ac:dyDescent="0.3">
      <c r="B45" s="9"/>
      <c r="C45" s="2210" t="s">
        <v>1986</v>
      </c>
      <c r="D45" s="2211"/>
      <c r="E45" s="2211"/>
      <c r="F45" s="2212" t="s">
        <v>1985</v>
      </c>
      <c r="G45" s="2212"/>
      <c r="H45" s="2213" t="s">
        <v>1984</v>
      </c>
      <c r="I45" s="2214"/>
      <c r="S45" s="62"/>
    </row>
    <row r="46" spans="2:19" ht="36" customHeight="1" thickBot="1" x14ac:dyDescent="0.3">
      <c r="B46" s="9"/>
      <c r="S46" s="62"/>
    </row>
    <row r="47" spans="2:19" ht="32.1" customHeight="1" x14ac:dyDescent="0.25">
      <c r="B47" s="9"/>
      <c r="C47" s="2236" t="s">
        <v>1988</v>
      </c>
      <c r="D47" s="2237"/>
      <c r="E47" s="2237"/>
      <c r="F47" s="2238"/>
      <c r="G47" s="2239" t="s">
        <v>1989</v>
      </c>
      <c r="H47" s="2240"/>
      <c r="I47" s="2240"/>
      <c r="J47" s="2241"/>
      <c r="K47" s="2245" t="s">
        <v>1990</v>
      </c>
      <c r="L47" s="2246"/>
      <c r="M47" s="2247"/>
      <c r="S47" s="62"/>
    </row>
    <row r="48" spans="2:19" ht="30" customHeight="1" x14ac:dyDescent="0.25">
      <c r="B48" s="9"/>
      <c r="C48" s="2242" t="s">
        <v>2010</v>
      </c>
      <c r="D48" s="2243"/>
      <c r="E48" s="2243"/>
      <c r="F48" s="2244"/>
      <c r="G48" s="2242" t="s">
        <v>2010</v>
      </c>
      <c r="H48" s="2243"/>
      <c r="I48" s="2243"/>
      <c r="J48" s="2244"/>
      <c r="K48" s="2248" t="s">
        <v>2010</v>
      </c>
      <c r="L48" s="2249"/>
      <c r="M48" s="2250"/>
      <c r="S48" s="62"/>
    </row>
    <row r="49" spans="2:19" ht="48.75" customHeight="1" x14ac:dyDescent="0.25">
      <c r="B49" s="9"/>
      <c r="C49" s="2229" t="s">
        <v>1093</v>
      </c>
      <c r="D49" s="940"/>
      <c r="E49" s="940" t="s">
        <v>2009</v>
      </c>
      <c r="F49" s="1109"/>
      <c r="G49" s="2229" t="s">
        <v>1093</v>
      </c>
      <c r="H49" s="940"/>
      <c r="I49" s="940"/>
      <c r="J49" s="418" t="s">
        <v>2275</v>
      </c>
      <c r="K49" s="420" t="s">
        <v>1093</v>
      </c>
      <c r="L49" s="1057" t="s">
        <v>2275</v>
      </c>
      <c r="M49" s="1059"/>
      <c r="S49" s="62"/>
    </row>
    <row r="50" spans="2:19" ht="35.25" customHeight="1" x14ac:dyDescent="0.25">
      <c r="B50" s="9"/>
      <c r="C50" s="2229" t="s">
        <v>215</v>
      </c>
      <c r="D50" s="940"/>
      <c r="E50" s="940" t="s">
        <v>4</v>
      </c>
      <c r="F50" s="1109"/>
      <c r="G50" s="2230" t="s">
        <v>1136</v>
      </c>
      <c r="H50" s="1891"/>
      <c r="I50" s="1891"/>
      <c r="J50" s="418" t="s">
        <v>16</v>
      </c>
      <c r="K50" s="422" t="s">
        <v>1136</v>
      </c>
      <c r="L50" s="1057" t="s">
        <v>1246</v>
      </c>
      <c r="M50" s="1059"/>
      <c r="S50" s="62"/>
    </row>
    <row r="51" spans="2:19" x14ac:dyDescent="0.25">
      <c r="B51" s="9"/>
      <c r="C51" s="415"/>
      <c r="D51" s="2181" t="s">
        <v>1980</v>
      </c>
      <c r="E51" s="2181"/>
      <c r="F51" s="2182"/>
      <c r="G51" s="462"/>
      <c r="H51" s="2227" t="s">
        <v>1981</v>
      </c>
      <c r="I51" s="2227"/>
      <c r="J51" s="2228"/>
      <c r="K51" s="419"/>
      <c r="L51" s="2225" t="s">
        <v>1981</v>
      </c>
      <c r="M51" s="2226"/>
      <c r="S51" s="62"/>
    </row>
    <row r="52" spans="2:19" ht="47.25" customHeight="1" x14ac:dyDescent="0.25">
      <c r="B52" s="9"/>
      <c r="C52" s="2229" t="s">
        <v>1325</v>
      </c>
      <c r="D52" s="940"/>
      <c r="E52" s="940" t="s">
        <v>4</v>
      </c>
      <c r="F52" s="1109"/>
      <c r="G52" s="2229" t="s">
        <v>1329</v>
      </c>
      <c r="H52" s="940"/>
      <c r="I52" s="940"/>
      <c r="J52" s="418" t="s">
        <v>5</v>
      </c>
      <c r="K52" s="420" t="s">
        <v>1329</v>
      </c>
      <c r="L52" s="1057" t="s">
        <v>1399</v>
      </c>
      <c r="M52" s="1059"/>
      <c r="S52" s="62"/>
    </row>
    <row r="53" spans="2:19" x14ac:dyDescent="0.25">
      <c r="B53" s="9"/>
      <c r="C53" s="415"/>
      <c r="D53" s="2181" t="s">
        <v>1980</v>
      </c>
      <c r="E53" s="2181"/>
      <c r="F53" s="2182"/>
      <c r="G53" s="415"/>
      <c r="H53" s="2227" t="s">
        <v>1981</v>
      </c>
      <c r="I53" s="2227"/>
      <c r="J53" s="2228"/>
      <c r="K53" s="515"/>
      <c r="L53" s="2225" t="s">
        <v>1981</v>
      </c>
      <c r="M53" s="2226"/>
      <c r="S53" s="62"/>
    </row>
    <row r="54" spans="2:19" ht="35.25" customHeight="1" x14ac:dyDescent="0.25">
      <c r="B54" s="9"/>
      <c r="C54" s="2229" t="s">
        <v>1326</v>
      </c>
      <c r="D54" s="940"/>
      <c r="E54" s="940" t="s">
        <v>4</v>
      </c>
      <c r="F54" s="1109"/>
      <c r="G54" s="2229" t="s">
        <v>1325</v>
      </c>
      <c r="H54" s="940"/>
      <c r="I54" s="940"/>
      <c r="J54" s="418" t="s">
        <v>5</v>
      </c>
      <c r="K54" s="420" t="s">
        <v>1325</v>
      </c>
      <c r="L54" s="1057" t="s">
        <v>1399</v>
      </c>
      <c r="M54" s="1059"/>
      <c r="S54" s="62"/>
    </row>
    <row r="55" spans="2:19" x14ac:dyDescent="0.25">
      <c r="B55" s="9"/>
      <c r="C55" s="415"/>
      <c r="D55" s="2181" t="s">
        <v>1980</v>
      </c>
      <c r="E55" s="2181"/>
      <c r="F55" s="2182"/>
      <c r="G55" s="415"/>
      <c r="H55" s="2227" t="s">
        <v>1981</v>
      </c>
      <c r="I55" s="2227"/>
      <c r="J55" s="2228"/>
      <c r="K55" s="515"/>
      <c r="L55" s="2225" t="s">
        <v>1981</v>
      </c>
      <c r="M55" s="2226"/>
      <c r="S55" s="62"/>
    </row>
    <row r="56" spans="2:19" ht="36.75" customHeight="1" thickBot="1" x14ac:dyDescent="0.3">
      <c r="B56" s="9"/>
      <c r="C56" s="2233" t="s">
        <v>1328</v>
      </c>
      <c r="D56" s="1052"/>
      <c r="E56" s="1052" t="s">
        <v>15</v>
      </c>
      <c r="F56" s="1053"/>
      <c r="G56" s="2229" t="s">
        <v>1326</v>
      </c>
      <c r="H56" s="940"/>
      <c r="I56" s="940"/>
      <c r="J56" s="418" t="s">
        <v>5</v>
      </c>
      <c r="K56" s="420" t="s">
        <v>1326</v>
      </c>
      <c r="L56" s="1057" t="s">
        <v>1399</v>
      </c>
      <c r="M56" s="1059"/>
      <c r="S56" s="62"/>
    </row>
    <row r="57" spans="2:19" x14ac:dyDescent="0.25">
      <c r="B57" s="9"/>
      <c r="G57" s="415"/>
      <c r="H57" s="2227" t="s">
        <v>1981</v>
      </c>
      <c r="I57" s="2227"/>
      <c r="J57" s="2228"/>
      <c r="K57" s="515"/>
      <c r="L57" s="2225" t="s">
        <v>1981</v>
      </c>
      <c r="M57" s="2226"/>
      <c r="S57" s="62"/>
    </row>
    <row r="58" spans="2:19" ht="34.5" customHeight="1" x14ac:dyDescent="0.25">
      <c r="B58" s="9"/>
      <c r="G58" s="2229" t="s">
        <v>1327</v>
      </c>
      <c r="H58" s="940"/>
      <c r="I58" s="940"/>
      <c r="J58" s="514" t="s">
        <v>1401</v>
      </c>
      <c r="K58" s="420" t="s">
        <v>1327</v>
      </c>
      <c r="L58" s="916" t="s">
        <v>1402</v>
      </c>
      <c r="M58" s="2224"/>
      <c r="S58" s="62"/>
    </row>
    <row r="59" spans="2:19" x14ac:dyDescent="0.25">
      <c r="B59" s="9"/>
      <c r="C59" s="27"/>
      <c r="D59" s="27"/>
      <c r="E59" s="27"/>
      <c r="F59" s="27"/>
      <c r="G59" s="415"/>
      <c r="H59" s="2227" t="s">
        <v>1981</v>
      </c>
      <c r="I59" s="2227"/>
      <c r="J59" s="2228"/>
      <c r="K59" s="515"/>
      <c r="L59" s="2225" t="s">
        <v>1981</v>
      </c>
      <c r="M59" s="2226"/>
      <c r="S59" s="62"/>
    </row>
    <row r="60" spans="2:19" ht="37.5" customHeight="1" x14ac:dyDescent="0.25">
      <c r="B60" s="9"/>
      <c r="G60" s="2229" t="s">
        <v>1330</v>
      </c>
      <c r="H60" s="940"/>
      <c r="I60" s="940"/>
      <c r="J60" s="463" t="s">
        <v>17</v>
      </c>
      <c r="K60" s="420" t="s">
        <v>1330</v>
      </c>
      <c r="L60" s="2018" t="s">
        <v>1400</v>
      </c>
      <c r="M60" s="2019"/>
      <c r="S60" s="62"/>
    </row>
    <row r="61" spans="2:19" ht="18.75" customHeight="1" x14ac:dyDescent="0.25">
      <c r="B61" s="9"/>
      <c r="C61" s="1229"/>
      <c r="D61" s="1229"/>
      <c r="E61" s="1229"/>
      <c r="F61" s="1229"/>
      <c r="G61" s="2234" t="s">
        <v>1987</v>
      </c>
      <c r="H61" s="2181"/>
      <c r="I61" s="2181"/>
      <c r="J61" s="2182"/>
      <c r="K61" s="2221" t="s">
        <v>1981</v>
      </c>
      <c r="L61" s="2222"/>
      <c r="M61" s="2223"/>
      <c r="S61" s="62"/>
    </row>
    <row r="62" spans="2:19" ht="34.5" thickBot="1" x14ac:dyDescent="0.3">
      <c r="B62" s="9"/>
      <c r="C62" s="27"/>
      <c r="D62" s="27"/>
      <c r="E62" s="27"/>
      <c r="F62" s="27"/>
      <c r="G62" s="2235" t="s">
        <v>1260</v>
      </c>
      <c r="H62" s="1645"/>
      <c r="I62" s="1645"/>
      <c r="J62" s="421" t="s">
        <v>1706</v>
      </c>
      <c r="K62" s="423" t="s">
        <v>1260</v>
      </c>
      <c r="L62" s="1052" t="s">
        <v>38</v>
      </c>
      <c r="M62" s="1053"/>
      <c r="S62" s="62"/>
    </row>
    <row r="63" spans="2:19" ht="21.75" customHeight="1" x14ac:dyDescent="0.25">
      <c r="B63" s="9"/>
      <c r="C63" s="27"/>
      <c r="D63" s="27"/>
      <c r="E63" s="27"/>
      <c r="F63" s="27"/>
      <c r="G63" s="27"/>
      <c r="H63" s="27"/>
      <c r="I63" s="27"/>
      <c r="J63" s="27"/>
      <c r="K63" s="374"/>
      <c r="L63" s="323"/>
      <c r="M63" s="323"/>
      <c r="S63" s="62"/>
    </row>
    <row r="64" spans="2:19" ht="69" customHeight="1" x14ac:dyDescent="0.25">
      <c r="B64" s="9"/>
      <c r="C64" s="2215" t="s">
        <v>1991</v>
      </c>
      <c r="D64" s="2216"/>
      <c r="E64" s="2216"/>
      <c r="F64" s="2217"/>
      <c r="G64" s="2215" t="s">
        <v>1992</v>
      </c>
      <c r="H64" s="2216"/>
      <c r="I64" s="2216"/>
      <c r="J64" s="2217"/>
      <c r="K64" s="2218" t="s">
        <v>1993</v>
      </c>
      <c r="L64" s="2219"/>
      <c r="M64" s="2220"/>
      <c r="N64" s="384"/>
      <c r="S64" s="62"/>
    </row>
    <row r="65" spans="2:19" x14ac:dyDescent="0.25">
      <c r="B65" s="64"/>
      <c r="C65" s="417"/>
      <c r="D65" s="417"/>
      <c r="E65" s="417"/>
      <c r="F65" s="417"/>
      <c r="G65" s="417"/>
      <c r="H65" s="417"/>
      <c r="I65" s="417"/>
      <c r="J65" s="417"/>
      <c r="K65" s="417"/>
      <c r="L65" s="8"/>
      <c r="M65" s="8"/>
      <c r="N65" s="8"/>
      <c r="O65" s="8"/>
      <c r="P65" s="8"/>
      <c r="Q65" s="8"/>
      <c r="R65" s="8"/>
      <c r="S65" s="63"/>
    </row>
    <row r="66" spans="2:19" x14ac:dyDescent="0.25">
      <c r="C66" s="27"/>
      <c r="D66" s="27"/>
      <c r="E66" s="27"/>
      <c r="F66" s="27"/>
      <c r="G66" s="27"/>
      <c r="H66" s="27"/>
      <c r="I66" s="27"/>
      <c r="J66" s="27"/>
      <c r="K66" s="27"/>
    </row>
    <row r="67" spans="2:19" ht="9" customHeight="1" x14ac:dyDescent="0.25">
      <c r="B67" s="11"/>
      <c r="C67" s="314"/>
      <c r="D67" s="314"/>
      <c r="E67" s="314"/>
      <c r="F67" s="314"/>
      <c r="G67" s="314"/>
      <c r="H67" s="314"/>
      <c r="I67" s="314"/>
      <c r="J67" s="314"/>
      <c r="K67" s="314"/>
      <c r="L67" s="10"/>
      <c r="M67" s="10"/>
      <c r="N67" s="10"/>
      <c r="O67" s="10"/>
      <c r="P67" s="507"/>
      <c r="Q67" s="507"/>
      <c r="R67" s="507"/>
      <c r="S67" s="416"/>
    </row>
    <row r="68" spans="2:19" ht="29.1" customHeight="1" x14ac:dyDescent="0.25">
      <c r="B68" s="9"/>
      <c r="C68" s="2231" t="s">
        <v>2003</v>
      </c>
      <c r="D68" s="2232"/>
      <c r="E68" s="2232"/>
      <c r="F68" s="2232"/>
      <c r="G68" s="2232"/>
      <c r="H68" s="2232"/>
      <c r="I68" s="2232"/>
      <c r="J68" s="2232"/>
      <c r="K68" s="2232"/>
      <c r="L68" s="2232"/>
      <c r="M68" s="2232"/>
      <c r="S68" s="62"/>
    </row>
    <row r="69" spans="2:19" ht="6.75" customHeight="1" x14ac:dyDescent="0.25">
      <c r="B69" s="9"/>
      <c r="C69" s="432"/>
      <c r="D69" s="433"/>
      <c r="E69" s="433"/>
      <c r="F69" s="433"/>
      <c r="G69" s="433"/>
      <c r="H69" s="433"/>
      <c r="I69" s="433"/>
      <c r="J69" s="433"/>
      <c r="K69" s="433"/>
      <c r="L69" s="433"/>
      <c r="M69" s="433"/>
      <c r="S69" s="62"/>
    </row>
    <row r="70" spans="2:19" ht="90.75" x14ac:dyDescent="0.25">
      <c r="B70" s="9"/>
      <c r="C70" s="424" t="s">
        <v>1994</v>
      </c>
      <c r="D70" s="434" t="s">
        <v>1995</v>
      </c>
      <c r="E70" s="434" t="s">
        <v>1996</v>
      </c>
      <c r="F70" s="424" t="s">
        <v>1997</v>
      </c>
      <c r="G70" s="424" t="s">
        <v>2293</v>
      </c>
      <c r="H70" s="424" t="s">
        <v>1998</v>
      </c>
      <c r="I70" s="424" t="s">
        <v>1999</v>
      </c>
      <c r="J70" s="424" t="s">
        <v>2000</v>
      </c>
      <c r="K70" s="424" t="s">
        <v>2001</v>
      </c>
      <c r="L70" s="424" t="s">
        <v>2002</v>
      </c>
      <c r="M70" s="425"/>
      <c r="S70" s="62"/>
    </row>
    <row r="71" spans="2:19" x14ac:dyDescent="0.25">
      <c r="B71" s="9"/>
      <c r="C71" s="426">
        <v>111</v>
      </c>
      <c r="D71" s="427">
        <v>41896</v>
      </c>
      <c r="E71" s="427">
        <v>41912</v>
      </c>
      <c r="F71" s="428" t="s">
        <v>9</v>
      </c>
      <c r="G71" s="429">
        <v>1</v>
      </c>
      <c r="H71" s="438">
        <f>E71-D71</f>
        <v>16</v>
      </c>
      <c r="I71" s="396">
        <v>0</v>
      </c>
      <c r="J71" s="429">
        <v>18</v>
      </c>
      <c r="K71" s="439">
        <v>1</v>
      </c>
      <c r="L71" s="439">
        <v>1</v>
      </c>
      <c r="M71" s="437"/>
      <c r="S71" s="62"/>
    </row>
    <row r="72" spans="2:19" x14ac:dyDescent="0.25">
      <c r="B72" s="9"/>
      <c r="C72" s="426">
        <v>112</v>
      </c>
      <c r="D72" s="427">
        <v>41601</v>
      </c>
      <c r="E72" s="427">
        <v>41639</v>
      </c>
      <c r="F72" s="428" t="s">
        <v>9</v>
      </c>
      <c r="G72" s="429">
        <v>2</v>
      </c>
      <c r="H72" s="438">
        <f t="shared" ref="H72:H88" si="0">E72-D72</f>
        <v>38</v>
      </c>
      <c r="I72" s="396">
        <v>0</v>
      </c>
      <c r="J72" s="429">
        <v>17</v>
      </c>
      <c r="K72" s="439">
        <v>1</v>
      </c>
      <c r="L72" s="439">
        <v>1</v>
      </c>
      <c r="M72" s="437"/>
      <c r="S72" s="62"/>
    </row>
    <row r="73" spans="2:19" x14ac:dyDescent="0.25">
      <c r="B73" s="9"/>
      <c r="C73" s="426">
        <v>113</v>
      </c>
      <c r="D73" s="427">
        <v>41776</v>
      </c>
      <c r="E73" s="427">
        <v>41816</v>
      </c>
      <c r="F73" s="430" t="s">
        <v>2</v>
      </c>
      <c r="G73" s="429">
        <v>3</v>
      </c>
      <c r="H73" s="438">
        <f t="shared" si="0"/>
        <v>40</v>
      </c>
      <c r="I73" s="429">
        <v>1</v>
      </c>
      <c r="J73" s="429">
        <v>16</v>
      </c>
      <c r="K73" s="439">
        <f>(J73-I73)/J73</f>
        <v>0.9375</v>
      </c>
      <c r="L73" s="439">
        <f>PRODUCT(K71:K73)</f>
        <v>0.9375</v>
      </c>
      <c r="M73" s="437"/>
      <c r="S73" s="62"/>
    </row>
    <row r="74" spans="2:19" x14ac:dyDescent="0.25">
      <c r="B74" s="9"/>
      <c r="C74" s="426">
        <v>114</v>
      </c>
      <c r="D74" s="427">
        <v>40974</v>
      </c>
      <c r="E74" s="427">
        <v>41019</v>
      </c>
      <c r="F74" s="430" t="s">
        <v>2</v>
      </c>
      <c r="G74" s="429">
        <v>4</v>
      </c>
      <c r="H74" s="438">
        <f t="shared" si="0"/>
        <v>45</v>
      </c>
      <c r="I74" s="429">
        <v>1</v>
      </c>
      <c r="J74" s="429">
        <v>15</v>
      </c>
      <c r="K74" s="439">
        <f t="shared" ref="K74:K88" si="1">(J74-I74)/J74</f>
        <v>0.93333333333333335</v>
      </c>
      <c r="L74" s="439">
        <f>PRODUCT(K71:K74)</f>
        <v>0.875</v>
      </c>
      <c r="M74" s="437"/>
      <c r="S74" s="62"/>
    </row>
    <row r="75" spans="2:19" x14ac:dyDescent="0.25">
      <c r="B75" s="9"/>
      <c r="C75" s="426">
        <v>115</v>
      </c>
      <c r="D75" s="427">
        <v>41291</v>
      </c>
      <c r="E75" s="427">
        <v>41348</v>
      </c>
      <c r="F75" s="431" t="s">
        <v>10</v>
      </c>
      <c r="G75" s="424">
        <v>5</v>
      </c>
      <c r="H75" s="438">
        <f t="shared" si="0"/>
        <v>57</v>
      </c>
      <c r="I75" s="547">
        <v>1</v>
      </c>
      <c r="J75" s="547">
        <v>14</v>
      </c>
      <c r="K75" s="548">
        <f t="shared" si="1"/>
        <v>0.9285714285714286</v>
      </c>
      <c r="L75" s="548">
        <f>PRODUCT(K71:K75)</f>
        <v>0.8125</v>
      </c>
      <c r="M75" s="437"/>
      <c r="S75" s="62"/>
    </row>
    <row r="76" spans="2:19" x14ac:dyDescent="0.25">
      <c r="B76" s="9"/>
      <c r="C76" s="426">
        <v>116</v>
      </c>
      <c r="D76" s="427">
        <v>40808</v>
      </c>
      <c r="E76" s="427">
        <v>40890</v>
      </c>
      <c r="F76" s="431" t="s">
        <v>10</v>
      </c>
      <c r="G76" s="424">
        <v>6</v>
      </c>
      <c r="H76" s="438">
        <f t="shared" si="0"/>
        <v>82</v>
      </c>
      <c r="I76" s="547">
        <v>1</v>
      </c>
      <c r="J76" s="547">
        <v>13</v>
      </c>
      <c r="K76" s="548">
        <f t="shared" si="1"/>
        <v>0.92307692307692313</v>
      </c>
      <c r="L76" s="548">
        <f>PRODUCT(K71:K76)</f>
        <v>0.75</v>
      </c>
      <c r="M76" s="437"/>
      <c r="S76" s="62"/>
    </row>
    <row r="77" spans="2:19" x14ac:dyDescent="0.25">
      <c r="B77" s="9"/>
      <c r="C77" s="426">
        <v>117</v>
      </c>
      <c r="D77" s="427">
        <v>41185</v>
      </c>
      <c r="E77" s="427">
        <v>41286</v>
      </c>
      <c r="F77" s="431" t="s">
        <v>10</v>
      </c>
      <c r="G77" s="424">
        <v>7</v>
      </c>
      <c r="H77" s="438">
        <f t="shared" si="0"/>
        <v>101</v>
      </c>
      <c r="I77" s="547">
        <v>1</v>
      </c>
      <c r="J77" s="547">
        <v>12</v>
      </c>
      <c r="K77" s="548">
        <f t="shared" si="1"/>
        <v>0.91666666666666663</v>
      </c>
      <c r="L77" s="548">
        <f>PRODUCT(K71:K77)</f>
        <v>0.6875</v>
      </c>
      <c r="M77" s="437"/>
      <c r="S77" s="62"/>
    </row>
    <row r="78" spans="2:19" x14ac:dyDescent="0.25">
      <c r="B78" s="9"/>
      <c r="C78" s="426">
        <v>121</v>
      </c>
      <c r="D78" s="427">
        <v>41014</v>
      </c>
      <c r="E78" s="427">
        <v>41164</v>
      </c>
      <c r="F78" s="428" t="s">
        <v>9</v>
      </c>
      <c r="G78" s="424">
        <v>8</v>
      </c>
      <c r="H78" s="438">
        <f t="shared" si="0"/>
        <v>150</v>
      </c>
      <c r="I78" s="549">
        <v>0</v>
      </c>
      <c r="J78" s="547">
        <v>11</v>
      </c>
      <c r="K78" s="548">
        <f t="shared" si="1"/>
        <v>1</v>
      </c>
      <c r="L78" s="548">
        <f>PRODUCT(K71:K78)</f>
        <v>0.6875</v>
      </c>
      <c r="M78" s="437"/>
      <c r="S78" s="62"/>
    </row>
    <row r="79" spans="2:19" x14ac:dyDescent="0.25">
      <c r="B79" s="9"/>
      <c r="C79" s="426">
        <v>122</v>
      </c>
      <c r="D79" s="427">
        <v>40743</v>
      </c>
      <c r="E79" s="427">
        <v>40904</v>
      </c>
      <c r="F79" s="430" t="s">
        <v>2</v>
      </c>
      <c r="G79" s="424">
        <v>9</v>
      </c>
      <c r="H79" s="438">
        <f t="shared" si="0"/>
        <v>161</v>
      </c>
      <c r="I79" s="549">
        <v>1</v>
      </c>
      <c r="J79" s="547">
        <v>10</v>
      </c>
      <c r="K79" s="548">
        <f t="shared" si="1"/>
        <v>0.9</v>
      </c>
      <c r="L79" s="548">
        <f>PRODUCT(K71:K79)</f>
        <v>0.61875000000000002</v>
      </c>
      <c r="M79" s="437"/>
      <c r="S79" s="62"/>
    </row>
    <row r="80" spans="2:19" x14ac:dyDescent="0.25">
      <c r="B80" s="9"/>
      <c r="C80" s="426">
        <v>123</v>
      </c>
      <c r="D80" s="427">
        <v>40383</v>
      </c>
      <c r="E80" s="427">
        <v>40561</v>
      </c>
      <c r="F80" s="428" t="s">
        <v>9</v>
      </c>
      <c r="G80" s="424">
        <v>10</v>
      </c>
      <c r="H80" s="438">
        <f t="shared" si="0"/>
        <v>178</v>
      </c>
      <c r="I80" s="396">
        <v>0</v>
      </c>
      <c r="J80" s="429">
        <v>9</v>
      </c>
      <c r="K80" s="439">
        <f t="shared" si="1"/>
        <v>1</v>
      </c>
      <c r="L80" s="439">
        <f>PRODUCT(K71:K80)</f>
        <v>0.61875000000000002</v>
      </c>
      <c r="M80" s="437"/>
      <c r="S80" s="62"/>
    </row>
    <row r="81" spans="2:19" x14ac:dyDescent="0.25">
      <c r="B81" s="9"/>
      <c r="C81" s="426">
        <v>124</v>
      </c>
      <c r="D81" s="427">
        <v>40511</v>
      </c>
      <c r="E81" s="427">
        <v>40710</v>
      </c>
      <c r="F81" s="428" t="s">
        <v>9</v>
      </c>
      <c r="G81" s="424">
        <v>11</v>
      </c>
      <c r="H81" s="438">
        <f t="shared" si="0"/>
        <v>199</v>
      </c>
      <c r="I81" s="396">
        <v>0</v>
      </c>
      <c r="J81" s="429">
        <v>8</v>
      </c>
      <c r="K81" s="439">
        <f t="shared" si="1"/>
        <v>1</v>
      </c>
      <c r="L81" s="439">
        <f>PRODUCT(K71:K81)</f>
        <v>0.61875000000000002</v>
      </c>
      <c r="M81" s="437"/>
      <c r="S81" s="62"/>
    </row>
    <row r="82" spans="2:19" x14ac:dyDescent="0.25">
      <c r="B82" s="9"/>
      <c r="C82" s="426">
        <v>125</v>
      </c>
      <c r="D82" s="427">
        <v>41322</v>
      </c>
      <c r="E82" s="427">
        <v>41525</v>
      </c>
      <c r="F82" s="430" t="s">
        <v>2</v>
      </c>
      <c r="G82" s="424">
        <v>12</v>
      </c>
      <c r="H82" s="438">
        <f t="shared" si="0"/>
        <v>203</v>
      </c>
      <c r="I82" s="429">
        <v>1</v>
      </c>
      <c r="J82" s="429">
        <v>7</v>
      </c>
      <c r="K82" s="439">
        <f t="shared" si="1"/>
        <v>0.8571428571428571</v>
      </c>
      <c r="L82" s="439">
        <f>PRODUCT(K71:K82)</f>
        <v>0.53035714285714286</v>
      </c>
      <c r="M82" s="437"/>
      <c r="S82" s="62"/>
    </row>
    <row r="83" spans="2:19" x14ac:dyDescent="0.25">
      <c r="B83" s="9"/>
      <c r="C83" s="426">
        <v>126</v>
      </c>
      <c r="D83" s="436">
        <v>41045</v>
      </c>
      <c r="E83" s="427">
        <v>41276</v>
      </c>
      <c r="F83" s="428" t="s">
        <v>9</v>
      </c>
      <c r="G83" s="424">
        <v>13</v>
      </c>
      <c r="H83" s="438">
        <f t="shared" si="0"/>
        <v>231</v>
      </c>
      <c r="I83" s="435">
        <v>0</v>
      </c>
      <c r="J83" s="435">
        <v>6</v>
      </c>
      <c r="K83" s="439">
        <f t="shared" si="1"/>
        <v>1</v>
      </c>
      <c r="L83" s="439">
        <f>PRODUCT(K71:K83)</f>
        <v>0.53035714285714286</v>
      </c>
      <c r="M83" s="437"/>
      <c r="S83" s="62"/>
    </row>
    <row r="84" spans="2:19" x14ac:dyDescent="0.25">
      <c r="B84" s="9"/>
      <c r="C84" s="426">
        <v>127</v>
      </c>
      <c r="D84" s="436">
        <v>40398</v>
      </c>
      <c r="E84" s="427">
        <v>40648</v>
      </c>
      <c r="F84" s="428" t="s">
        <v>9</v>
      </c>
      <c r="G84" s="424">
        <v>14</v>
      </c>
      <c r="H84" s="438">
        <f t="shared" si="0"/>
        <v>250</v>
      </c>
      <c r="I84" s="435">
        <v>0</v>
      </c>
      <c r="J84" s="435">
        <v>5</v>
      </c>
      <c r="K84" s="439">
        <f t="shared" si="1"/>
        <v>1</v>
      </c>
      <c r="L84" s="439">
        <f>PRODUCT(K71:K84)</f>
        <v>0.53035714285714286</v>
      </c>
      <c r="M84" s="437"/>
      <c r="S84" s="62"/>
    </row>
    <row r="85" spans="2:19" x14ac:dyDescent="0.25">
      <c r="B85" s="9"/>
      <c r="C85" s="426">
        <v>128</v>
      </c>
      <c r="D85" s="436">
        <v>40588</v>
      </c>
      <c r="E85" s="427">
        <v>40853</v>
      </c>
      <c r="F85" s="430" t="s">
        <v>2</v>
      </c>
      <c r="G85" s="424">
        <v>15</v>
      </c>
      <c r="H85" s="438">
        <f t="shared" si="0"/>
        <v>265</v>
      </c>
      <c r="I85" s="435">
        <v>1</v>
      </c>
      <c r="J85" s="435">
        <v>4</v>
      </c>
      <c r="K85" s="439">
        <f t="shared" si="1"/>
        <v>0.75</v>
      </c>
      <c r="L85" s="439">
        <f>PRODUCT(K71:K85)</f>
        <v>0.39776785714285712</v>
      </c>
      <c r="M85" s="437"/>
      <c r="S85" s="62"/>
    </row>
    <row r="86" spans="2:19" x14ac:dyDescent="0.25">
      <c r="B86" s="9"/>
      <c r="C86" s="426">
        <v>129</v>
      </c>
      <c r="D86" s="427">
        <v>40377</v>
      </c>
      <c r="E86" s="427">
        <v>40661</v>
      </c>
      <c r="F86" s="428" t="s">
        <v>9</v>
      </c>
      <c r="G86" s="424">
        <v>16</v>
      </c>
      <c r="H86" s="438">
        <f t="shared" si="0"/>
        <v>284</v>
      </c>
      <c r="I86" s="396">
        <v>0</v>
      </c>
      <c r="J86" s="429">
        <v>3</v>
      </c>
      <c r="K86" s="439">
        <f t="shared" si="1"/>
        <v>1</v>
      </c>
      <c r="L86" s="439">
        <f>PRODUCT(K71:K86)</f>
        <v>0.39776785714285712</v>
      </c>
      <c r="M86" s="437"/>
      <c r="S86" s="62"/>
    </row>
    <row r="87" spans="2:19" x14ac:dyDescent="0.25">
      <c r="B87" s="9"/>
      <c r="C87" s="426">
        <v>130</v>
      </c>
      <c r="D87" s="427">
        <v>40198</v>
      </c>
      <c r="E87" s="427">
        <v>40507</v>
      </c>
      <c r="F87" s="428" t="s">
        <v>9</v>
      </c>
      <c r="G87" s="424">
        <v>17</v>
      </c>
      <c r="H87" s="438">
        <f t="shared" si="0"/>
        <v>309</v>
      </c>
      <c r="I87" s="396">
        <v>0</v>
      </c>
      <c r="J87" s="429">
        <v>2</v>
      </c>
      <c r="K87" s="439">
        <f t="shared" si="1"/>
        <v>1</v>
      </c>
      <c r="L87" s="439">
        <f>PRODUCT(K71:K87)</f>
        <v>0.39776785714285712</v>
      </c>
      <c r="M87" s="437"/>
      <c r="S87" s="62"/>
    </row>
    <row r="88" spans="2:19" x14ac:dyDescent="0.25">
      <c r="B88" s="9"/>
      <c r="C88" s="426">
        <v>131</v>
      </c>
      <c r="D88" s="427">
        <v>39906</v>
      </c>
      <c r="E88" s="427">
        <v>40248</v>
      </c>
      <c r="F88" s="428" t="s">
        <v>9</v>
      </c>
      <c r="G88" s="424">
        <v>18</v>
      </c>
      <c r="H88" s="438">
        <f t="shared" si="0"/>
        <v>342</v>
      </c>
      <c r="I88" s="396">
        <v>0</v>
      </c>
      <c r="J88" s="429">
        <v>1</v>
      </c>
      <c r="K88" s="439">
        <f t="shared" si="1"/>
        <v>1</v>
      </c>
      <c r="L88" s="439">
        <f>PRODUCT(K71:K88)</f>
        <v>0.39776785714285712</v>
      </c>
      <c r="M88" s="437"/>
      <c r="S88" s="62"/>
    </row>
    <row r="89" spans="2:19" x14ac:dyDescent="0.25">
      <c r="B89" s="64"/>
      <c r="C89" s="417"/>
      <c r="D89" s="417"/>
      <c r="E89" s="417"/>
      <c r="F89" s="417"/>
      <c r="G89" s="417"/>
      <c r="H89" s="417"/>
      <c r="I89" s="417"/>
      <c r="J89" s="417"/>
      <c r="K89" s="417"/>
      <c r="L89" s="8"/>
      <c r="M89" s="8"/>
      <c r="N89" s="8"/>
      <c r="O89" s="8"/>
      <c r="P89" s="8"/>
      <c r="Q89" s="8"/>
      <c r="R89" s="8"/>
      <c r="S89" s="63"/>
    </row>
    <row r="90" spans="2:19" x14ac:dyDescent="0.25">
      <c r="C90" s="27"/>
      <c r="D90" s="27"/>
      <c r="E90" s="27"/>
      <c r="F90" s="27"/>
      <c r="G90" s="27"/>
      <c r="H90" s="27"/>
      <c r="I90" s="27"/>
      <c r="J90" s="27"/>
      <c r="K90" s="27"/>
    </row>
    <row r="91" spans="2:19" x14ac:dyDescent="0.25">
      <c r="B91" s="11"/>
      <c r="C91" s="314"/>
      <c r="D91" s="314"/>
      <c r="E91" s="314"/>
      <c r="F91" s="314"/>
      <c r="G91" s="314"/>
      <c r="H91" s="314"/>
      <c r="I91" s="314"/>
      <c r="J91" s="314"/>
      <c r="K91" s="314"/>
      <c r="L91" s="10"/>
      <c r="M91" s="10"/>
      <c r="N91" s="10"/>
      <c r="O91" s="10"/>
      <c r="P91" s="507"/>
      <c r="Q91" s="507"/>
      <c r="R91" s="507"/>
      <c r="S91" s="416"/>
    </row>
    <row r="92" spans="2:19" ht="29.1" customHeight="1" x14ac:dyDescent="0.25">
      <c r="B92" s="9"/>
      <c r="C92" s="2231" t="s">
        <v>2004</v>
      </c>
      <c r="D92" s="2232"/>
      <c r="E92" s="2232"/>
      <c r="F92" s="2232"/>
      <c r="G92" s="2232"/>
      <c r="H92" s="2232"/>
      <c r="I92" s="2232"/>
      <c r="J92" s="2232"/>
      <c r="K92" s="2232"/>
      <c r="L92" s="2232"/>
      <c r="M92" s="2232"/>
      <c r="S92" s="62"/>
    </row>
    <row r="93" spans="2:19" x14ac:dyDescent="0.25">
      <c r="B93" s="9"/>
      <c r="C93" s="27"/>
      <c r="D93" s="27"/>
      <c r="E93" s="27"/>
      <c r="F93" s="27"/>
      <c r="G93" s="27"/>
      <c r="H93" s="27"/>
      <c r="I93" s="27"/>
      <c r="J93" s="27"/>
      <c r="K93" s="27"/>
      <c r="S93" s="62"/>
    </row>
    <row r="94" spans="2:19" x14ac:dyDescent="0.25">
      <c r="B94" s="9"/>
      <c r="C94" s="27"/>
      <c r="D94" s="27"/>
      <c r="E94" s="27"/>
      <c r="F94" s="27"/>
      <c r="G94" s="27"/>
      <c r="H94" s="27"/>
      <c r="I94" s="27"/>
      <c r="J94" s="27"/>
      <c r="K94" s="27"/>
      <c r="S94" s="62"/>
    </row>
    <row r="95" spans="2:19" x14ac:dyDescent="0.25">
      <c r="B95" s="9"/>
      <c r="C95" s="27"/>
      <c r="D95" s="27"/>
      <c r="E95" s="27"/>
      <c r="F95" s="27"/>
      <c r="G95" s="27"/>
      <c r="H95" s="27"/>
      <c r="I95" s="27"/>
      <c r="J95" s="27"/>
      <c r="K95" s="27"/>
      <c r="S95" s="62"/>
    </row>
    <row r="96" spans="2:19" x14ac:dyDescent="0.25">
      <c r="B96" s="9"/>
      <c r="C96" s="27"/>
      <c r="D96" s="27"/>
      <c r="E96" s="27"/>
      <c r="F96" s="27"/>
      <c r="G96" s="27"/>
      <c r="H96" s="27"/>
      <c r="I96" s="27"/>
      <c r="J96" s="27"/>
      <c r="K96" s="27"/>
      <c r="S96" s="62"/>
    </row>
    <row r="97" spans="2:19" x14ac:dyDescent="0.25">
      <c r="B97" s="9"/>
      <c r="C97" s="27"/>
      <c r="D97" s="27"/>
      <c r="E97" s="27"/>
      <c r="F97" s="27"/>
      <c r="G97" s="27"/>
      <c r="H97" s="27"/>
      <c r="I97" s="27"/>
      <c r="J97" s="27"/>
      <c r="K97" s="27"/>
      <c r="S97" s="62"/>
    </row>
    <row r="98" spans="2:19" x14ac:dyDescent="0.25">
      <c r="B98" s="9"/>
      <c r="C98" s="27"/>
      <c r="D98" s="27"/>
      <c r="E98" s="27"/>
      <c r="F98" s="27"/>
      <c r="G98" s="27"/>
      <c r="H98" s="27"/>
      <c r="I98" s="27"/>
      <c r="J98" s="27"/>
      <c r="K98" s="27"/>
      <c r="S98" s="62"/>
    </row>
    <row r="99" spans="2:19" x14ac:dyDescent="0.25">
      <c r="B99" s="9"/>
      <c r="C99" s="27"/>
      <c r="D99" s="27"/>
      <c r="E99" s="27"/>
      <c r="F99" s="27"/>
      <c r="G99" s="27"/>
      <c r="H99" s="27"/>
      <c r="I99" s="27"/>
      <c r="J99" s="27"/>
      <c r="K99" s="27"/>
      <c r="S99" s="62"/>
    </row>
    <row r="100" spans="2:19" x14ac:dyDescent="0.25">
      <c r="B100" s="9"/>
      <c r="C100" s="27"/>
      <c r="D100" s="27"/>
      <c r="E100" s="27"/>
      <c r="F100" s="27"/>
      <c r="G100" s="27"/>
      <c r="H100" s="27"/>
      <c r="I100" s="27"/>
      <c r="J100" s="27"/>
      <c r="K100" s="27"/>
      <c r="S100" s="62"/>
    </row>
    <row r="101" spans="2:19" x14ac:dyDescent="0.25">
      <c r="B101" s="9"/>
      <c r="C101" s="27"/>
      <c r="D101" s="27"/>
      <c r="E101" s="27"/>
      <c r="F101" s="27"/>
      <c r="G101" s="27"/>
      <c r="H101" s="27"/>
      <c r="I101" s="27"/>
      <c r="J101" s="27"/>
      <c r="K101" s="27"/>
      <c r="S101" s="62"/>
    </row>
    <row r="102" spans="2:19" x14ac:dyDescent="0.25">
      <c r="B102" s="9"/>
      <c r="C102" s="27"/>
      <c r="D102" s="27"/>
      <c r="E102" s="27"/>
      <c r="F102" s="27"/>
      <c r="G102" s="27"/>
      <c r="H102" s="27"/>
      <c r="I102" s="27"/>
      <c r="J102" s="27"/>
      <c r="K102" s="27"/>
      <c r="S102" s="62"/>
    </row>
    <row r="103" spans="2:19" x14ac:dyDescent="0.25">
      <c r="B103" s="9"/>
      <c r="C103" s="27"/>
      <c r="D103" s="27"/>
      <c r="E103" s="27"/>
      <c r="F103" s="27"/>
      <c r="G103" s="27"/>
      <c r="H103" s="27"/>
      <c r="I103" s="27"/>
      <c r="J103" s="27"/>
      <c r="K103" s="27"/>
      <c r="S103" s="62"/>
    </row>
    <row r="104" spans="2:19" x14ac:dyDescent="0.25">
      <c r="B104" s="9"/>
      <c r="C104" s="27"/>
      <c r="D104" s="27"/>
      <c r="E104" s="27"/>
      <c r="F104" s="27"/>
      <c r="G104" s="27"/>
      <c r="H104" s="27"/>
      <c r="I104" s="27"/>
      <c r="J104" s="27"/>
      <c r="K104" s="27"/>
      <c r="S104" s="62"/>
    </row>
    <row r="105" spans="2:19" x14ac:dyDescent="0.25">
      <c r="B105" s="9"/>
      <c r="C105" s="27"/>
      <c r="D105" s="27"/>
      <c r="E105" s="27"/>
      <c r="F105" s="27"/>
      <c r="G105" s="27"/>
      <c r="H105" s="27"/>
      <c r="I105" s="27"/>
      <c r="J105" s="27"/>
      <c r="K105" s="27"/>
      <c r="S105" s="62"/>
    </row>
    <row r="106" spans="2:19" x14ac:dyDescent="0.25">
      <c r="B106" s="9"/>
      <c r="C106" s="27"/>
      <c r="D106" s="27"/>
      <c r="E106" s="27"/>
      <c r="F106" s="27"/>
      <c r="G106" s="27"/>
      <c r="H106" s="27"/>
      <c r="I106" s="27"/>
      <c r="J106" s="27"/>
      <c r="K106" s="27"/>
      <c r="S106" s="62"/>
    </row>
    <row r="107" spans="2:19" x14ac:dyDescent="0.25">
      <c r="B107" s="9"/>
      <c r="C107" s="27"/>
      <c r="D107" s="27"/>
      <c r="E107" s="27"/>
      <c r="F107" s="27"/>
      <c r="G107" s="27"/>
      <c r="H107" s="27"/>
      <c r="I107" s="27"/>
      <c r="J107" s="27"/>
      <c r="K107" s="27"/>
      <c r="S107" s="62"/>
    </row>
    <row r="108" spans="2:19" x14ac:dyDescent="0.25">
      <c r="B108" s="9"/>
      <c r="C108" s="27"/>
      <c r="D108" s="27"/>
      <c r="E108" s="27"/>
      <c r="F108" s="27"/>
      <c r="G108" s="27"/>
      <c r="H108" s="27"/>
      <c r="I108" s="27"/>
      <c r="J108" s="27"/>
      <c r="K108" s="27"/>
      <c r="S108" s="62"/>
    </row>
    <row r="109" spans="2:19" x14ac:dyDescent="0.25">
      <c r="B109" s="9"/>
      <c r="C109" s="27"/>
      <c r="D109" s="27"/>
      <c r="E109" s="27"/>
      <c r="F109" s="27"/>
      <c r="G109" s="27"/>
      <c r="H109" s="27"/>
      <c r="I109" s="27"/>
      <c r="J109" s="27"/>
      <c r="K109" s="27"/>
      <c r="S109" s="62"/>
    </row>
    <row r="110" spans="2:19" x14ac:dyDescent="0.25">
      <c r="B110" s="9"/>
      <c r="C110" s="27"/>
      <c r="D110" s="27"/>
      <c r="E110" s="27"/>
      <c r="F110" s="27"/>
      <c r="G110" s="27"/>
      <c r="H110" s="27"/>
      <c r="I110" s="27"/>
      <c r="J110" s="27"/>
      <c r="K110" s="27"/>
      <c r="S110" s="62"/>
    </row>
    <row r="111" spans="2:19" x14ac:dyDescent="0.25">
      <c r="B111" s="9"/>
      <c r="C111" s="27"/>
      <c r="D111" s="27"/>
      <c r="E111" s="27"/>
      <c r="F111" s="27"/>
      <c r="G111" s="27"/>
      <c r="H111" s="27"/>
      <c r="I111" s="27"/>
      <c r="J111" s="27"/>
      <c r="K111" s="27"/>
      <c r="S111" s="62"/>
    </row>
    <row r="112" spans="2:19" x14ac:dyDescent="0.25">
      <c r="B112" s="9"/>
      <c r="C112" s="27"/>
      <c r="D112" s="27"/>
      <c r="E112" s="27"/>
      <c r="F112" s="27"/>
      <c r="G112" s="27"/>
      <c r="H112" s="27"/>
      <c r="I112" s="27"/>
      <c r="J112" s="27"/>
      <c r="K112" s="27"/>
      <c r="S112" s="62"/>
    </row>
    <row r="113" spans="2:19" x14ac:dyDescent="0.25">
      <c r="B113" s="9"/>
      <c r="C113" s="27"/>
      <c r="D113" s="27"/>
      <c r="E113" s="27"/>
      <c r="F113" s="27"/>
      <c r="G113" s="27"/>
      <c r="H113" s="27"/>
      <c r="I113" s="27"/>
      <c r="J113" s="27"/>
      <c r="K113" s="27"/>
      <c r="S113" s="62"/>
    </row>
    <row r="114" spans="2:19" x14ac:dyDescent="0.25">
      <c r="B114" s="9"/>
      <c r="C114" s="27"/>
      <c r="D114" s="27"/>
      <c r="E114" s="27"/>
      <c r="F114" s="27"/>
      <c r="G114" s="27"/>
      <c r="H114" s="27"/>
      <c r="I114" s="27"/>
      <c r="J114" s="27"/>
      <c r="K114" s="27"/>
      <c r="S114" s="62"/>
    </row>
    <row r="115" spans="2:19" x14ac:dyDescent="0.25">
      <c r="B115" s="9"/>
      <c r="C115" s="27"/>
      <c r="D115" s="27"/>
      <c r="E115" s="27"/>
      <c r="F115" s="27"/>
      <c r="G115" s="27"/>
      <c r="H115" s="27"/>
      <c r="I115" s="27"/>
      <c r="J115" s="27"/>
      <c r="K115" s="27"/>
      <c r="S115" s="62"/>
    </row>
    <row r="116" spans="2:19" x14ac:dyDescent="0.25">
      <c r="B116" s="9"/>
      <c r="C116" s="27"/>
      <c r="D116" s="27"/>
      <c r="E116" s="27"/>
      <c r="F116" s="27"/>
      <c r="G116" s="27"/>
      <c r="H116" s="27"/>
      <c r="I116" s="27"/>
      <c r="J116" s="27"/>
      <c r="K116" s="27"/>
      <c r="S116" s="62"/>
    </row>
    <row r="117" spans="2:19" x14ac:dyDescent="0.25">
      <c r="B117" s="9"/>
      <c r="C117" s="27"/>
      <c r="D117" s="27"/>
      <c r="E117" s="27"/>
      <c r="F117" s="27"/>
      <c r="G117" s="27"/>
      <c r="H117" s="27"/>
      <c r="I117" s="27"/>
      <c r="J117" s="27"/>
      <c r="K117" s="27"/>
      <c r="S117" s="62"/>
    </row>
    <row r="118" spans="2:19" x14ac:dyDescent="0.25">
      <c r="B118" s="9"/>
      <c r="C118" s="27"/>
      <c r="D118" s="27"/>
      <c r="E118" s="27"/>
      <c r="F118" s="27"/>
      <c r="G118" s="27"/>
      <c r="H118" s="27"/>
      <c r="I118" s="27"/>
      <c r="J118" s="27"/>
      <c r="K118" s="27"/>
      <c r="S118" s="62"/>
    </row>
    <row r="119" spans="2:19" x14ac:dyDescent="0.25">
      <c r="B119" s="9"/>
      <c r="C119" s="27"/>
      <c r="D119" s="27"/>
      <c r="E119" s="27"/>
      <c r="F119" s="27"/>
      <c r="G119" s="27"/>
      <c r="H119" s="27"/>
      <c r="I119" s="27"/>
      <c r="J119" s="27"/>
      <c r="K119" s="27"/>
      <c r="S119" s="62"/>
    </row>
    <row r="120" spans="2:19" x14ac:dyDescent="0.25">
      <c r="B120" s="9"/>
      <c r="C120" s="27"/>
      <c r="D120" s="27"/>
      <c r="E120" s="27"/>
      <c r="F120" s="27"/>
      <c r="G120" s="27"/>
      <c r="H120" s="27"/>
      <c r="I120" s="27"/>
      <c r="J120" s="27"/>
      <c r="K120" s="27"/>
      <c r="S120" s="62"/>
    </row>
    <row r="121" spans="2:19" x14ac:dyDescent="0.25">
      <c r="B121" s="9"/>
      <c r="C121" s="27"/>
      <c r="D121" s="27"/>
      <c r="E121" s="27"/>
      <c r="F121" s="27"/>
      <c r="G121" s="27"/>
      <c r="H121" s="27"/>
      <c r="I121" s="27"/>
      <c r="J121" s="27"/>
      <c r="K121" s="27"/>
      <c r="S121" s="62"/>
    </row>
    <row r="122" spans="2:19" x14ac:dyDescent="0.25">
      <c r="B122" s="64"/>
      <c r="C122" s="417"/>
      <c r="D122" s="417"/>
      <c r="E122" s="417"/>
      <c r="F122" s="417"/>
      <c r="G122" s="417"/>
      <c r="H122" s="417"/>
      <c r="I122" s="417"/>
      <c r="J122" s="417"/>
      <c r="K122" s="417"/>
      <c r="L122" s="8"/>
      <c r="M122" s="8"/>
      <c r="N122" s="8"/>
      <c r="O122" s="8"/>
      <c r="P122" s="8"/>
      <c r="Q122" s="8"/>
      <c r="R122" s="8"/>
      <c r="S122" s="63"/>
    </row>
    <row r="123" spans="2:19" x14ac:dyDescent="0.25">
      <c r="C123" s="27"/>
      <c r="D123" s="27"/>
      <c r="E123" s="27"/>
      <c r="F123" s="27"/>
      <c r="G123" s="27"/>
      <c r="H123" s="27"/>
      <c r="I123" s="27"/>
      <c r="J123" s="27"/>
      <c r="K123" s="27"/>
    </row>
    <row r="124" spans="2:19" x14ac:dyDescent="0.25">
      <c r="C124" s="27"/>
      <c r="D124" s="27"/>
      <c r="E124" s="27"/>
      <c r="F124" s="27"/>
      <c r="G124" s="27"/>
      <c r="H124" s="27"/>
      <c r="I124" s="27"/>
      <c r="J124" s="27"/>
      <c r="K124" s="27"/>
    </row>
    <row r="125" spans="2:19" x14ac:dyDescent="0.25">
      <c r="C125" s="27"/>
      <c r="D125" s="27"/>
      <c r="E125" s="27"/>
      <c r="F125" s="27"/>
      <c r="G125" s="27"/>
      <c r="H125" s="27"/>
      <c r="I125" s="27"/>
      <c r="J125" s="27"/>
      <c r="K125" s="27"/>
    </row>
    <row r="126" spans="2:19" x14ac:dyDescent="0.25">
      <c r="C126" s="27"/>
      <c r="D126" s="27"/>
      <c r="E126" s="27"/>
      <c r="F126" s="27"/>
      <c r="G126" s="27"/>
      <c r="H126" s="27"/>
      <c r="I126" s="27"/>
      <c r="J126" s="27"/>
      <c r="K126" s="27"/>
    </row>
    <row r="127" spans="2:19" x14ac:dyDescent="0.25">
      <c r="C127" s="27"/>
      <c r="D127" s="27"/>
      <c r="E127" s="27"/>
      <c r="F127" s="27"/>
      <c r="G127" s="27"/>
      <c r="H127" s="27"/>
      <c r="I127" s="27"/>
      <c r="J127" s="27"/>
      <c r="K127" s="27"/>
    </row>
    <row r="128" spans="2:19" x14ac:dyDescent="0.25">
      <c r="C128" s="27"/>
      <c r="D128" s="27"/>
      <c r="E128" s="27"/>
      <c r="F128" s="27"/>
      <c r="G128" s="27"/>
      <c r="H128" s="27"/>
      <c r="I128" s="27"/>
      <c r="J128" s="27"/>
      <c r="K128" s="27"/>
    </row>
    <row r="129" spans="3:11" x14ac:dyDescent="0.25">
      <c r="C129" s="27"/>
      <c r="D129" s="27"/>
      <c r="E129" s="27"/>
      <c r="F129" s="27"/>
      <c r="G129" s="27"/>
      <c r="H129" s="27"/>
      <c r="I129" s="27"/>
      <c r="J129" s="27"/>
      <c r="K129" s="27"/>
    </row>
    <row r="130" spans="3:11" x14ac:dyDescent="0.25">
      <c r="C130" s="27"/>
      <c r="D130" s="27"/>
      <c r="E130" s="27"/>
      <c r="F130" s="27"/>
      <c r="G130" s="27"/>
      <c r="H130" s="27"/>
      <c r="I130" s="27"/>
      <c r="J130" s="27"/>
      <c r="K130" s="27"/>
    </row>
    <row r="131" spans="3:11" x14ac:dyDescent="0.25">
      <c r="C131" s="27"/>
      <c r="D131" s="27"/>
      <c r="E131" s="27"/>
      <c r="F131" s="27"/>
      <c r="G131" s="27"/>
      <c r="H131" s="27"/>
      <c r="I131" s="27"/>
      <c r="J131" s="27"/>
      <c r="K131" s="27"/>
    </row>
    <row r="132" spans="3:11" x14ac:dyDescent="0.25">
      <c r="C132" s="27"/>
      <c r="D132" s="27"/>
      <c r="E132" s="27"/>
      <c r="F132" s="27"/>
      <c r="G132" s="27"/>
      <c r="H132" s="27"/>
      <c r="I132" s="27"/>
      <c r="J132" s="27"/>
      <c r="K132" s="27"/>
    </row>
    <row r="133" spans="3:11" x14ac:dyDescent="0.25">
      <c r="C133" s="27"/>
      <c r="D133" s="27"/>
      <c r="E133" s="27"/>
      <c r="F133" s="27"/>
      <c r="G133" s="27"/>
      <c r="H133" s="27"/>
      <c r="I133" s="27"/>
      <c r="J133" s="27"/>
      <c r="K133" s="27"/>
    </row>
    <row r="134" spans="3:11" x14ac:dyDescent="0.25">
      <c r="C134" s="27"/>
      <c r="D134" s="27"/>
      <c r="E134" s="27"/>
      <c r="F134" s="27"/>
      <c r="G134" s="27"/>
      <c r="H134" s="27"/>
      <c r="I134" s="27"/>
      <c r="J134" s="27"/>
      <c r="K134" s="27"/>
    </row>
    <row r="135" spans="3:11" x14ac:dyDescent="0.25">
      <c r="C135" s="27"/>
      <c r="D135" s="27"/>
      <c r="E135" s="27"/>
      <c r="F135" s="27"/>
      <c r="G135" s="27"/>
      <c r="H135" s="27"/>
      <c r="I135" s="27"/>
      <c r="J135" s="27"/>
      <c r="K135" s="27"/>
    </row>
    <row r="136" spans="3:11" x14ac:dyDescent="0.25">
      <c r="C136" s="27"/>
      <c r="D136" s="27"/>
      <c r="E136" s="27"/>
      <c r="F136" s="27"/>
      <c r="G136" s="27"/>
      <c r="H136" s="27"/>
      <c r="I136" s="27"/>
      <c r="J136" s="27"/>
      <c r="K136" s="27"/>
    </row>
    <row r="137" spans="3:11" x14ac:dyDescent="0.25">
      <c r="C137" s="27"/>
      <c r="D137" s="27"/>
      <c r="E137" s="27"/>
      <c r="F137" s="27"/>
      <c r="G137" s="27"/>
      <c r="H137" s="27"/>
      <c r="I137" s="27"/>
      <c r="J137" s="27"/>
      <c r="K137" s="27"/>
    </row>
    <row r="138" spans="3:11" x14ac:dyDescent="0.25">
      <c r="C138" s="27"/>
      <c r="D138" s="27"/>
      <c r="E138" s="27"/>
      <c r="F138" s="27"/>
      <c r="G138" s="27"/>
      <c r="H138" s="27"/>
      <c r="I138" s="27"/>
      <c r="J138" s="27"/>
      <c r="K138" s="27"/>
    </row>
    <row r="139" spans="3:11" x14ac:dyDescent="0.25">
      <c r="C139" s="27"/>
      <c r="D139" s="27"/>
      <c r="E139" s="27"/>
      <c r="F139" s="27"/>
      <c r="G139" s="27"/>
      <c r="H139" s="27"/>
      <c r="I139" s="27"/>
      <c r="J139" s="27"/>
      <c r="K139" s="27"/>
    </row>
    <row r="140" spans="3:11" x14ac:dyDescent="0.25">
      <c r="C140" s="27"/>
      <c r="D140" s="27"/>
      <c r="E140" s="27"/>
      <c r="F140" s="27"/>
      <c r="G140" s="27"/>
      <c r="H140" s="27"/>
      <c r="I140" s="27"/>
      <c r="J140" s="27"/>
      <c r="K140" s="27"/>
    </row>
    <row r="141" spans="3:11" x14ac:dyDescent="0.25">
      <c r="C141" s="27"/>
      <c r="D141" s="27"/>
      <c r="E141" s="27"/>
      <c r="F141" s="27"/>
      <c r="G141" s="27"/>
      <c r="H141" s="27"/>
      <c r="I141" s="27"/>
      <c r="J141" s="27"/>
      <c r="K141" s="27"/>
    </row>
    <row r="142" spans="3:11" x14ac:dyDescent="0.25">
      <c r="C142" s="27"/>
      <c r="D142" s="27"/>
      <c r="E142" s="27"/>
      <c r="F142" s="27"/>
      <c r="G142" s="27"/>
      <c r="H142" s="27"/>
      <c r="I142" s="27"/>
      <c r="J142" s="27"/>
      <c r="K142" s="27"/>
    </row>
    <row r="143" spans="3:11" x14ac:dyDescent="0.25">
      <c r="C143" s="27"/>
      <c r="D143" s="27"/>
      <c r="E143" s="27"/>
      <c r="F143" s="27"/>
      <c r="G143" s="27"/>
      <c r="H143" s="27"/>
      <c r="I143" s="27"/>
      <c r="J143" s="27"/>
      <c r="K143" s="27"/>
    </row>
    <row r="144" spans="3:11" x14ac:dyDescent="0.25">
      <c r="C144" s="27"/>
      <c r="D144" s="27"/>
      <c r="E144" s="27"/>
      <c r="F144" s="27"/>
      <c r="G144" s="27"/>
      <c r="H144" s="27"/>
      <c r="I144" s="27"/>
      <c r="J144" s="27"/>
      <c r="K144" s="27"/>
    </row>
    <row r="145" spans="3:11" x14ac:dyDescent="0.25">
      <c r="C145" s="27"/>
      <c r="D145" s="27"/>
      <c r="E145" s="27"/>
      <c r="F145" s="27"/>
      <c r="G145" s="27"/>
      <c r="H145" s="27"/>
      <c r="I145" s="27"/>
      <c r="J145" s="27"/>
      <c r="K145" s="27"/>
    </row>
    <row r="146" spans="3:11" x14ac:dyDescent="0.25">
      <c r="C146" s="27"/>
      <c r="D146" s="27"/>
      <c r="E146" s="27"/>
      <c r="F146" s="27"/>
      <c r="G146" s="27"/>
      <c r="H146" s="27"/>
      <c r="I146" s="27"/>
      <c r="J146" s="27"/>
      <c r="K146" s="27"/>
    </row>
    <row r="147" spans="3:11" x14ac:dyDescent="0.25">
      <c r="C147" s="27"/>
      <c r="D147" s="27"/>
      <c r="E147" s="27"/>
      <c r="F147" s="27"/>
      <c r="G147" s="27"/>
      <c r="H147" s="27"/>
      <c r="I147" s="27"/>
      <c r="J147" s="27"/>
      <c r="K147" s="27"/>
    </row>
    <row r="148" spans="3:11" x14ac:dyDescent="0.25">
      <c r="C148" s="27"/>
      <c r="D148" s="27"/>
      <c r="E148" s="27"/>
      <c r="F148" s="27"/>
      <c r="G148" s="27"/>
      <c r="H148" s="27"/>
      <c r="I148" s="27"/>
      <c r="J148" s="27"/>
      <c r="K148" s="27"/>
    </row>
    <row r="149" spans="3:11" x14ac:dyDescent="0.25">
      <c r="C149" s="27"/>
      <c r="D149" s="27"/>
      <c r="E149" s="27"/>
      <c r="F149" s="27"/>
      <c r="G149" s="27"/>
      <c r="H149" s="27"/>
      <c r="I149" s="27"/>
      <c r="J149" s="27"/>
      <c r="K149" s="27"/>
    </row>
    <row r="150" spans="3:11" x14ac:dyDescent="0.25">
      <c r="C150" s="27"/>
      <c r="D150" s="27"/>
      <c r="E150" s="27"/>
      <c r="F150" s="27"/>
      <c r="G150" s="27"/>
      <c r="H150" s="27"/>
      <c r="I150" s="27"/>
      <c r="J150" s="27"/>
      <c r="K150" s="27"/>
    </row>
    <row r="151" spans="3:11" x14ac:dyDescent="0.25">
      <c r="C151" s="27"/>
      <c r="D151" s="27"/>
      <c r="E151" s="27"/>
      <c r="F151" s="27"/>
      <c r="G151" s="27"/>
      <c r="H151" s="27"/>
      <c r="I151" s="27"/>
      <c r="J151" s="27"/>
      <c r="K151" s="27"/>
    </row>
    <row r="152" spans="3:11" x14ac:dyDescent="0.25">
      <c r="C152" s="27"/>
      <c r="D152" s="27"/>
      <c r="E152" s="27"/>
      <c r="F152" s="27"/>
      <c r="G152" s="27"/>
      <c r="H152" s="27"/>
      <c r="I152" s="27"/>
      <c r="J152" s="27"/>
      <c r="K152" s="27"/>
    </row>
    <row r="153" spans="3:11" x14ac:dyDescent="0.25">
      <c r="C153" s="27"/>
      <c r="D153" s="27"/>
      <c r="E153" s="27"/>
      <c r="F153" s="27"/>
      <c r="G153" s="27"/>
      <c r="H153" s="27"/>
      <c r="I153" s="27"/>
      <c r="J153" s="27"/>
    </row>
    <row r="154" spans="3:11" x14ac:dyDescent="0.25">
      <c r="G154" s="27"/>
      <c r="H154" s="27"/>
      <c r="I154" s="27"/>
      <c r="J154" s="27"/>
    </row>
    <row r="155" spans="3:11" x14ac:dyDescent="0.25">
      <c r="G155" s="27"/>
      <c r="H155" s="27"/>
      <c r="I155" s="27"/>
      <c r="J155" s="27"/>
    </row>
  </sheetData>
  <sheetProtection algorithmName="SHA-512" hashValue="8oN5o246wBEHSU7Pwb7merYuNmWixMr8ZcGkyBIj43LfQgmqCe6qsRaFtHPS9oOu+QYsYKSWEziUimFh627DFw==" saltValue="AIEZAvWHG7kn05/ucBvWOw==" spinCount="100000" sheet="1" objects="1" scenarios="1"/>
  <mergeCells count="133">
    <mergeCell ref="N26:O26"/>
    <mergeCell ref="M27:N27"/>
    <mergeCell ref="N28:O28"/>
    <mergeCell ref="M29:N29"/>
    <mergeCell ref="N30:O30"/>
    <mergeCell ref="M31:N31"/>
    <mergeCell ref="N32:O32"/>
    <mergeCell ref="M33:N33"/>
    <mergeCell ref="N34:O34"/>
    <mergeCell ref="B3:G3"/>
    <mergeCell ref="M20:O20"/>
    <mergeCell ref="M21:N21"/>
    <mergeCell ref="N22:O22"/>
    <mergeCell ref="M23:N23"/>
    <mergeCell ref="N24:O24"/>
    <mergeCell ref="M25:N25"/>
    <mergeCell ref="C2:G2"/>
    <mergeCell ref="K13:L13"/>
    <mergeCell ref="K14:L14"/>
    <mergeCell ref="J17:L17"/>
    <mergeCell ref="K8:L8"/>
    <mergeCell ref="K9:L9"/>
    <mergeCell ref="K10:L10"/>
    <mergeCell ref="K11:L11"/>
    <mergeCell ref="K12:L12"/>
    <mergeCell ref="C23:D23"/>
    <mergeCell ref="E23:F23"/>
    <mergeCell ref="D24:F24"/>
    <mergeCell ref="C25:D25"/>
    <mergeCell ref="E25:F25"/>
    <mergeCell ref="D22:F22"/>
    <mergeCell ref="C17:F17"/>
    <mergeCell ref="C6:G6"/>
    <mergeCell ref="C43:I43"/>
    <mergeCell ref="C44:E44"/>
    <mergeCell ref="F44:G44"/>
    <mergeCell ref="H44:I44"/>
    <mergeCell ref="E21:F21"/>
    <mergeCell ref="C9:F9"/>
    <mergeCell ref="C7:F8"/>
    <mergeCell ref="G7:H7"/>
    <mergeCell ref="I7:J7"/>
    <mergeCell ref="C15:F15"/>
    <mergeCell ref="C14:F14"/>
    <mergeCell ref="D12:F12"/>
    <mergeCell ref="D13:F13"/>
    <mergeCell ref="C10:F10"/>
    <mergeCell ref="D11:F11"/>
    <mergeCell ref="G17:I17"/>
    <mergeCell ref="G21:H21"/>
    <mergeCell ref="C21:D21"/>
    <mergeCell ref="C18:F18"/>
    <mergeCell ref="C42:E42"/>
    <mergeCell ref="C47:F47"/>
    <mergeCell ref="G47:J47"/>
    <mergeCell ref="C48:F48"/>
    <mergeCell ref="G48:J48"/>
    <mergeCell ref="K47:M47"/>
    <mergeCell ref="K48:M48"/>
    <mergeCell ref="G49:I49"/>
    <mergeCell ref="L49:M49"/>
    <mergeCell ref="C49:D49"/>
    <mergeCell ref="E49:F49"/>
    <mergeCell ref="G50:I50"/>
    <mergeCell ref="C92:M92"/>
    <mergeCell ref="C68:M68"/>
    <mergeCell ref="L62:M62"/>
    <mergeCell ref="D55:F55"/>
    <mergeCell ref="C56:D56"/>
    <mergeCell ref="E56:F56"/>
    <mergeCell ref="C52:D52"/>
    <mergeCell ref="E52:F52"/>
    <mergeCell ref="D53:F53"/>
    <mergeCell ref="C54:D54"/>
    <mergeCell ref="E54:F54"/>
    <mergeCell ref="H55:J55"/>
    <mergeCell ref="G61:J61"/>
    <mergeCell ref="G62:I62"/>
    <mergeCell ref="L52:M52"/>
    <mergeCell ref="L50:M50"/>
    <mergeCell ref="C50:D50"/>
    <mergeCell ref="E50:F50"/>
    <mergeCell ref="D51:F51"/>
    <mergeCell ref="H53:J53"/>
    <mergeCell ref="G52:I52"/>
    <mergeCell ref="C45:E45"/>
    <mergeCell ref="F45:G45"/>
    <mergeCell ref="H45:I45"/>
    <mergeCell ref="C64:F64"/>
    <mergeCell ref="C61:F61"/>
    <mergeCell ref="G64:J64"/>
    <mergeCell ref="K64:M64"/>
    <mergeCell ref="K61:M61"/>
    <mergeCell ref="L56:M56"/>
    <mergeCell ref="L54:M54"/>
    <mergeCell ref="L58:M58"/>
    <mergeCell ref="L60:M60"/>
    <mergeCell ref="L51:M51"/>
    <mergeCell ref="L53:M53"/>
    <mergeCell ref="L55:M55"/>
    <mergeCell ref="L57:M57"/>
    <mergeCell ref="L59:M59"/>
    <mergeCell ref="H59:J59"/>
    <mergeCell ref="G60:I60"/>
    <mergeCell ref="G56:I56"/>
    <mergeCell ref="H57:J57"/>
    <mergeCell ref="G58:I58"/>
    <mergeCell ref="G54:I54"/>
    <mergeCell ref="H51:J51"/>
    <mergeCell ref="K36:L36"/>
    <mergeCell ref="J37:K37"/>
    <mergeCell ref="M36:N37"/>
    <mergeCell ref="O36:O37"/>
    <mergeCell ref="J35:K35"/>
    <mergeCell ref="G18:I20"/>
    <mergeCell ref="C19:F20"/>
    <mergeCell ref="J21:K21"/>
    <mergeCell ref="J23:K23"/>
    <mergeCell ref="J25:K25"/>
    <mergeCell ref="J33:K33"/>
    <mergeCell ref="K34:L34"/>
    <mergeCell ref="K32:L32"/>
    <mergeCell ref="K30:L30"/>
    <mergeCell ref="K28:L28"/>
    <mergeCell ref="K26:L26"/>
    <mergeCell ref="K24:L24"/>
    <mergeCell ref="K22:L22"/>
    <mergeCell ref="J31:K31"/>
    <mergeCell ref="J27:K27"/>
    <mergeCell ref="J29:K29"/>
    <mergeCell ref="J18:L19"/>
    <mergeCell ref="J20:L20"/>
    <mergeCell ref="M35:N35"/>
  </mergeCells>
  <hyperlinks>
    <hyperlink ref="A3:C3" location="Inhaltsverzeichnis!A1" display="zurück zum Inhaltsverzeichnis" xr:uid="{00000000-0004-0000-2A00-000000000000}"/>
  </hyperlinks>
  <pageMargins left="0.7" right="0.7" top="0.78740157499999996" bottom="0.78740157499999996"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54"/>
  <dimension ref="A1:Z115"/>
  <sheetViews>
    <sheetView showGridLines="0" workbookViewId="0">
      <pane ySplit="3" topLeftCell="A4" activePane="bottomLeft" state="frozen"/>
      <selection pane="bottomLeft" activeCell="R14" sqref="R14"/>
    </sheetView>
  </sheetViews>
  <sheetFormatPr baseColWidth="10" defaultColWidth="11.42578125" defaultRowHeight="15" x14ac:dyDescent="0.25"/>
  <cols>
    <col min="1" max="1" width="3.5703125" customWidth="1"/>
    <col min="2" max="2" width="2.28515625" customWidth="1"/>
    <col min="3" max="3" width="6.140625" customWidth="1"/>
    <col min="4" max="4" width="1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1:26" s="13" customFormat="1" ht="4.5" customHeight="1" x14ac:dyDescent="0.2">
      <c r="Z1" s="16"/>
    </row>
    <row r="2" spans="1:26" s="13" customFormat="1" ht="41.25" customHeight="1" x14ac:dyDescent="0.2">
      <c r="C2" s="887" t="s">
        <v>1963</v>
      </c>
      <c r="D2" s="887"/>
      <c r="E2" s="887"/>
      <c r="F2" s="887"/>
      <c r="G2" s="887"/>
      <c r="H2" s="154"/>
      <c r="I2" s="154"/>
      <c r="J2" s="154"/>
      <c r="K2" s="154"/>
      <c r="L2" s="154"/>
      <c r="M2" s="154"/>
      <c r="N2" s="3"/>
      <c r="O2" s="3"/>
      <c r="P2" s="3"/>
      <c r="Q2" s="3"/>
      <c r="R2" s="3"/>
      <c r="S2" s="3"/>
      <c r="T2" s="3"/>
      <c r="U2" s="3"/>
      <c r="V2" s="3"/>
      <c r="W2" s="3"/>
      <c r="X2" s="3"/>
      <c r="Y2" s="3"/>
      <c r="Z2" s="16"/>
    </row>
    <row r="3" spans="1:26" s="3" customFormat="1" ht="20.100000000000001" customHeight="1" x14ac:dyDescent="0.2">
      <c r="A3" s="4"/>
      <c r="B3" s="1280" t="s">
        <v>1552</v>
      </c>
      <c r="C3" s="1280"/>
      <c r="D3" s="1280"/>
      <c r="E3" s="1280"/>
      <c r="F3" s="1280"/>
      <c r="G3" s="1280"/>
      <c r="H3" s="38"/>
      <c r="I3" s="38"/>
      <c r="J3" s="38"/>
      <c r="K3" s="580"/>
      <c r="L3" s="580"/>
      <c r="M3" s="580"/>
    </row>
    <row r="5" spans="1:26" ht="8.25" customHeight="1" x14ac:dyDescent="0.25">
      <c r="B5" s="11"/>
      <c r="C5" s="10"/>
      <c r="D5" s="10"/>
      <c r="E5" s="10"/>
      <c r="F5" s="10"/>
      <c r="G5" s="10"/>
      <c r="H5" s="10"/>
      <c r="I5" s="10"/>
      <c r="J5" s="10"/>
      <c r="K5" s="10"/>
      <c r="L5" s="10"/>
      <c r="M5" s="416"/>
    </row>
    <row r="6" spans="1:26" ht="29.1" customHeight="1" x14ac:dyDescent="0.25">
      <c r="B6" s="9"/>
      <c r="C6" s="2301" t="s">
        <v>1982</v>
      </c>
      <c r="D6" s="2301"/>
      <c r="E6" s="2301"/>
      <c r="F6" s="2301"/>
      <c r="G6" s="2301"/>
      <c r="H6" s="7"/>
      <c r="I6" s="6"/>
      <c r="J6" s="7"/>
      <c r="K6" s="6"/>
      <c r="M6" s="62"/>
    </row>
    <row r="7" spans="1:26" x14ac:dyDescent="0.25">
      <c r="B7" s="9"/>
      <c r="C7" s="2262"/>
      <c r="D7" s="2263"/>
      <c r="E7" s="2263"/>
      <c r="F7" s="2264"/>
      <c r="G7" s="2268" t="s">
        <v>1315</v>
      </c>
      <c r="H7" s="2308"/>
      <c r="I7" s="2268" t="s">
        <v>1316</v>
      </c>
      <c r="J7" s="2308"/>
      <c r="K7" s="6"/>
      <c r="M7" s="62"/>
    </row>
    <row r="8" spans="1:26" ht="24.75" customHeight="1" x14ac:dyDescent="0.25">
      <c r="B8" s="9"/>
      <c r="C8" s="2265"/>
      <c r="D8" s="2266"/>
      <c r="E8" s="2266"/>
      <c r="F8" s="2267"/>
      <c r="G8" s="413" t="s">
        <v>1968</v>
      </c>
      <c r="H8" s="413" t="s">
        <v>1314</v>
      </c>
      <c r="I8" s="413" t="s">
        <v>1968</v>
      </c>
      <c r="J8" s="413" t="s">
        <v>1314</v>
      </c>
      <c r="K8" s="2294" t="s">
        <v>1969</v>
      </c>
      <c r="L8" s="2295"/>
      <c r="M8" s="62"/>
    </row>
    <row r="9" spans="1:26" ht="24" customHeight="1" x14ac:dyDescent="0.25">
      <c r="B9" s="9"/>
      <c r="C9" s="1999" t="s">
        <v>1966</v>
      </c>
      <c r="D9" s="1211"/>
      <c r="E9" s="1211"/>
      <c r="F9" s="2261"/>
      <c r="G9" s="411">
        <v>200</v>
      </c>
      <c r="H9" s="411" t="s">
        <v>1317</v>
      </c>
      <c r="I9" s="411">
        <v>200</v>
      </c>
      <c r="J9" s="411" t="s">
        <v>1317</v>
      </c>
      <c r="K9" s="2296" t="s">
        <v>1974</v>
      </c>
      <c r="L9" s="2296"/>
      <c r="M9" s="62"/>
    </row>
    <row r="10" spans="1:26" ht="27.75" customHeight="1" x14ac:dyDescent="0.25">
      <c r="B10" s="9"/>
      <c r="C10" s="412"/>
      <c r="D10" s="2274" t="s">
        <v>1967</v>
      </c>
      <c r="E10" s="2274"/>
      <c r="F10" s="2275"/>
      <c r="G10" s="411">
        <v>2</v>
      </c>
      <c r="H10" s="414" t="s">
        <v>1321</v>
      </c>
      <c r="I10" s="411">
        <v>2</v>
      </c>
      <c r="J10" s="414" t="s">
        <v>1321</v>
      </c>
      <c r="K10" s="2298"/>
      <c r="L10" s="2298"/>
      <c r="M10" s="62"/>
    </row>
    <row r="11" spans="1:26" ht="39.75" customHeight="1" x14ac:dyDescent="0.25">
      <c r="B11" s="9"/>
      <c r="C11" s="2271" t="s">
        <v>1972</v>
      </c>
      <c r="D11" s="2272"/>
      <c r="E11" s="2272"/>
      <c r="F11" s="2273"/>
      <c r="G11" s="499">
        <f>G9-G10</f>
        <v>198</v>
      </c>
      <c r="H11" s="499">
        <f>H9-H10</f>
        <v>0.99990000000000001</v>
      </c>
      <c r="I11" s="499">
        <f>I9-I10</f>
        <v>198</v>
      </c>
      <c r="J11" s="499">
        <f>J9-J10</f>
        <v>0.99990000000000001</v>
      </c>
      <c r="K11" s="2289" t="s">
        <v>1973</v>
      </c>
      <c r="L11" s="2290"/>
      <c r="M11" s="62"/>
    </row>
    <row r="12" spans="1:26" ht="13.5" customHeight="1" x14ac:dyDescent="0.25">
      <c r="B12" s="9"/>
      <c r="C12" s="2270" t="s">
        <v>1971</v>
      </c>
      <c r="D12" s="2270"/>
      <c r="E12" s="2270"/>
      <c r="F12" s="2270"/>
      <c r="M12" s="62"/>
    </row>
    <row r="13" spans="1:26" ht="9.75" customHeight="1" thickBot="1" x14ac:dyDescent="0.3">
      <c r="B13" s="9"/>
      <c r="M13" s="62"/>
    </row>
    <row r="14" spans="1:26" ht="30" customHeight="1" x14ac:dyDescent="0.25">
      <c r="B14" s="9"/>
      <c r="C14" s="2309" t="s">
        <v>2005</v>
      </c>
      <c r="D14" s="2310"/>
      <c r="E14" s="2311"/>
      <c r="M14" s="62"/>
    </row>
    <row r="15" spans="1:26" ht="18" customHeight="1" x14ac:dyDescent="0.25">
      <c r="B15" s="9"/>
      <c r="C15" s="2314" t="s">
        <v>2006</v>
      </c>
      <c r="D15" s="2315"/>
      <c r="E15" s="2316"/>
      <c r="M15" s="62"/>
    </row>
    <row r="16" spans="1:26" ht="17.25" customHeight="1" x14ac:dyDescent="0.25">
      <c r="B16" s="9"/>
      <c r="C16" s="2317"/>
      <c r="D16" s="2318"/>
      <c r="E16" s="2319"/>
      <c r="M16" s="62"/>
    </row>
    <row r="17" spans="2:13" ht="47.25" customHeight="1" thickBot="1" x14ac:dyDescent="0.3">
      <c r="B17" s="9"/>
      <c r="C17" s="2320"/>
      <c r="D17" s="2321"/>
      <c r="E17" s="2322"/>
      <c r="M17" s="62"/>
    </row>
    <row r="18" spans="2:13" ht="14.25" customHeight="1" x14ac:dyDescent="0.25">
      <c r="B18" s="9"/>
      <c r="M18" s="62"/>
    </row>
    <row r="19" spans="2:13" ht="12.75" customHeight="1" x14ac:dyDescent="0.25">
      <c r="B19" s="9"/>
      <c r="M19" s="62"/>
    </row>
    <row r="20" spans="2:13" x14ac:dyDescent="0.25">
      <c r="B20" s="64"/>
      <c r="C20" s="417"/>
      <c r="D20" s="417"/>
      <c r="E20" s="417"/>
      <c r="F20" s="417"/>
      <c r="G20" s="417"/>
      <c r="H20" s="417"/>
      <c r="I20" s="8"/>
      <c r="J20" s="8"/>
      <c r="K20" s="8"/>
      <c r="L20" s="8"/>
      <c r="M20" s="63"/>
    </row>
    <row r="21" spans="2:13" x14ac:dyDescent="0.25">
      <c r="C21" s="27"/>
      <c r="D21" s="27"/>
      <c r="E21" s="27"/>
      <c r="F21" s="27"/>
      <c r="G21" s="27"/>
      <c r="H21" s="27"/>
      <c r="I21" s="27"/>
      <c r="J21" s="27"/>
      <c r="K21" s="27"/>
    </row>
    <row r="22" spans="2:13" x14ac:dyDescent="0.25">
      <c r="B22" s="11"/>
      <c r="C22" s="314"/>
      <c r="D22" s="314"/>
      <c r="E22" s="314"/>
      <c r="F22" s="314"/>
      <c r="G22" s="314"/>
      <c r="H22" s="314"/>
      <c r="I22" s="314"/>
      <c r="J22" s="314"/>
      <c r="K22" s="314"/>
      <c r="L22" s="10"/>
      <c r="M22" s="416"/>
    </row>
    <row r="23" spans="2:13" ht="29.1" customHeight="1" thickBot="1" x14ac:dyDescent="0.3">
      <c r="B23" s="9"/>
      <c r="C23" s="2323" t="s">
        <v>2276</v>
      </c>
      <c r="D23" s="2323"/>
      <c r="E23" s="2323"/>
      <c r="F23" s="2323"/>
      <c r="G23" s="68"/>
      <c r="M23" s="62"/>
    </row>
    <row r="24" spans="2:13" ht="32.25" customHeight="1" x14ac:dyDescent="0.25">
      <c r="B24" s="9"/>
      <c r="C24" s="2251" t="s">
        <v>1983</v>
      </c>
      <c r="D24" s="2252"/>
      <c r="E24" s="2252"/>
      <c r="F24" s="2252"/>
      <c r="G24" s="2253"/>
      <c r="M24" s="62"/>
    </row>
    <row r="25" spans="2:13" ht="59.25" customHeight="1" x14ac:dyDescent="0.25">
      <c r="B25" s="9"/>
      <c r="C25" s="2254" t="s">
        <v>2007</v>
      </c>
      <c r="D25" s="2255"/>
      <c r="E25" s="2255"/>
      <c r="F25" s="2312" t="s">
        <v>2008</v>
      </c>
      <c r="G25" s="2313"/>
      <c r="M25" s="62"/>
    </row>
    <row r="26" spans="2:13" ht="30.75" customHeight="1" thickBot="1" x14ac:dyDescent="0.3">
      <c r="B26" s="9"/>
      <c r="C26" s="2210" t="s">
        <v>1986</v>
      </c>
      <c r="D26" s="2211"/>
      <c r="E26" s="2211"/>
      <c r="F26" s="2212" t="s">
        <v>1985</v>
      </c>
      <c r="G26" s="2324"/>
      <c r="M26" s="62"/>
    </row>
    <row r="27" spans="2:13" ht="36" customHeight="1" thickBot="1" x14ac:dyDescent="0.3">
      <c r="B27" s="9"/>
      <c r="M27" s="62"/>
    </row>
    <row r="28" spans="2:13" ht="32.25" customHeight="1" thickBot="1" x14ac:dyDescent="0.3">
      <c r="B28" s="9"/>
      <c r="C28" s="2325" t="s">
        <v>2288</v>
      </c>
      <c r="D28" s="2326"/>
      <c r="E28" s="2326"/>
      <c r="F28" s="2326"/>
      <c r="G28" s="2326"/>
      <c r="H28" s="2326"/>
      <c r="I28" s="2326"/>
      <c r="J28" s="2327"/>
      <c r="M28" s="62"/>
    </row>
    <row r="29" spans="2:13" ht="30" customHeight="1" x14ac:dyDescent="0.25">
      <c r="B29" s="9"/>
      <c r="C29" s="2236" t="s">
        <v>1988</v>
      </c>
      <c r="D29" s="2237"/>
      <c r="E29" s="2237"/>
      <c r="F29" s="2238"/>
      <c r="G29" s="2239" t="s">
        <v>1989</v>
      </c>
      <c r="H29" s="2240"/>
      <c r="I29" s="2240"/>
      <c r="J29" s="2241"/>
      <c r="M29" s="62"/>
    </row>
    <row r="30" spans="2:13" ht="29.25" customHeight="1" x14ac:dyDescent="0.25">
      <c r="B30" s="9"/>
      <c r="C30" s="2242" t="s">
        <v>2010</v>
      </c>
      <c r="D30" s="2243"/>
      <c r="E30" s="2243"/>
      <c r="F30" s="2244"/>
      <c r="G30" s="2242" t="s">
        <v>2010</v>
      </c>
      <c r="H30" s="2243"/>
      <c r="I30" s="2243"/>
      <c r="J30" s="2244"/>
      <c r="M30" s="62"/>
    </row>
    <row r="31" spans="2:13" ht="50.25" customHeight="1" x14ac:dyDescent="0.25">
      <c r="B31" s="9"/>
      <c r="C31" s="2229" t="s">
        <v>1093</v>
      </c>
      <c r="D31" s="940"/>
      <c r="E31" s="940" t="s">
        <v>2277</v>
      </c>
      <c r="F31" s="1109"/>
      <c r="G31" s="2229" t="s">
        <v>1093</v>
      </c>
      <c r="H31" s="940"/>
      <c r="I31" s="940"/>
      <c r="J31" s="418" t="s">
        <v>2278</v>
      </c>
      <c r="M31" s="62"/>
    </row>
    <row r="32" spans="2:13" ht="35.25" customHeight="1" x14ac:dyDescent="0.25">
      <c r="B32" s="9"/>
      <c r="C32" s="2229" t="s">
        <v>1136</v>
      </c>
      <c r="D32" s="940"/>
      <c r="E32" s="940" t="s">
        <v>16</v>
      </c>
      <c r="F32" s="1109"/>
      <c r="G32" s="2230" t="s">
        <v>1136</v>
      </c>
      <c r="H32" s="1891"/>
      <c r="I32" s="1891"/>
      <c r="J32" s="418" t="s">
        <v>1265</v>
      </c>
      <c r="M32" s="62"/>
    </row>
    <row r="33" spans="2:13" ht="35.25" customHeight="1" thickBot="1" x14ac:dyDescent="0.3">
      <c r="B33" s="9"/>
      <c r="C33" s="2233" t="s">
        <v>1348</v>
      </c>
      <c r="D33" s="1052"/>
      <c r="E33" s="1052" t="s">
        <v>1706</v>
      </c>
      <c r="F33" s="1053"/>
      <c r="G33" s="2306" t="s">
        <v>1348</v>
      </c>
      <c r="H33" s="2307"/>
      <c r="I33" s="2307"/>
      <c r="J33" s="440" t="s">
        <v>38</v>
      </c>
      <c r="M33" s="62"/>
    </row>
    <row r="34" spans="2:13" ht="15.75" thickBot="1" x14ac:dyDescent="0.3">
      <c r="B34" s="9"/>
      <c r="C34" s="27"/>
      <c r="D34" s="27"/>
      <c r="E34" s="27"/>
      <c r="F34" s="27"/>
      <c r="G34" s="27"/>
      <c r="H34" s="27"/>
      <c r="I34" s="27"/>
      <c r="J34" s="27"/>
      <c r="M34" s="62"/>
    </row>
    <row r="35" spans="2:13" ht="75" customHeight="1" thickBot="1" x14ac:dyDescent="0.3">
      <c r="B35" s="9"/>
      <c r="C35" s="2328" t="s">
        <v>1992</v>
      </c>
      <c r="D35" s="2329"/>
      <c r="E35" s="2329"/>
      <c r="F35" s="2330"/>
      <c r="G35" s="2303" t="s">
        <v>2011</v>
      </c>
      <c r="H35" s="2304"/>
      <c r="I35" s="2304"/>
      <c r="J35" s="2305"/>
      <c r="M35" s="62"/>
    </row>
    <row r="36" spans="2:13" x14ac:dyDescent="0.25">
      <c r="B36" s="64"/>
      <c r="C36" s="417"/>
      <c r="D36" s="417"/>
      <c r="E36" s="417"/>
      <c r="F36" s="417"/>
      <c r="G36" s="417"/>
      <c r="H36" s="417"/>
      <c r="I36" s="417"/>
      <c r="J36" s="417"/>
      <c r="K36" s="417"/>
      <c r="L36" s="8"/>
      <c r="M36" s="63"/>
    </row>
    <row r="37" spans="2:13" x14ac:dyDescent="0.25">
      <c r="C37" s="27"/>
      <c r="D37" s="27"/>
      <c r="E37" s="27"/>
      <c r="F37" s="27"/>
      <c r="G37" s="27"/>
      <c r="H37" s="27"/>
      <c r="I37" s="27"/>
      <c r="J37" s="27"/>
      <c r="K37" s="27"/>
    </row>
    <row r="38" spans="2:13" ht="9" customHeight="1" x14ac:dyDescent="0.25">
      <c r="B38" s="11"/>
      <c r="C38" s="314"/>
      <c r="D38" s="314"/>
      <c r="E38" s="314"/>
      <c r="F38" s="314"/>
      <c r="G38" s="314"/>
      <c r="H38" s="314"/>
      <c r="I38" s="314"/>
      <c r="J38" s="314"/>
      <c r="K38" s="314"/>
      <c r="L38" s="10"/>
      <c r="M38" s="416"/>
    </row>
    <row r="39" spans="2:13" ht="29.1" customHeight="1" x14ac:dyDescent="0.25">
      <c r="B39" s="9"/>
      <c r="C39" s="2231" t="s">
        <v>2003</v>
      </c>
      <c r="D39" s="2232"/>
      <c r="E39" s="2232"/>
      <c r="F39" s="2232"/>
      <c r="G39" s="2232"/>
      <c r="H39" s="2232"/>
      <c r="I39" s="2232"/>
      <c r="J39" s="2232"/>
      <c r="K39" s="2232"/>
      <c r="L39" s="2232"/>
      <c r="M39" s="2302"/>
    </row>
    <row r="40" spans="2:13" ht="9.75" customHeight="1" x14ac:dyDescent="0.25">
      <c r="B40" s="9"/>
      <c r="C40" s="432"/>
      <c r="D40" s="433"/>
      <c r="E40" s="433"/>
      <c r="F40" s="433"/>
      <c r="G40" s="433"/>
      <c r="H40" s="433"/>
      <c r="I40" s="433"/>
      <c r="J40" s="433"/>
      <c r="K40" s="433"/>
      <c r="L40" s="433"/>
      <c r="M40" s="62"/>
    </row>
    <row r="41" spans="2:13" ht="90.75" x14ac:dyDescent="0.25">
      <c r="B41" s="9"/>
      <c r="C41" s="424" t="s">
        <v>1994</v>
      </c>
      <c r="D41" s="434" t="s">
        <v>1995</v>
      </c>
      <c r="E41" s="434" t="s">
        <v>1996</v>
      </c>
      <c r="F41" s="424" t="s">
        <v>1997</v>
      </c>
      <c r="G41" s="424" t="s">
        <v>2293</v>
      </c>
      <c r="H41" s="424" t="s">
        <v>1998</v>
      </c>
      <c r="I41" s="424" t="s">
        <v>1999</v>
      </c>
      <c r="J41" s="424" t="s">
        <v>2000</v>
      </c>
      <c r="K41" s="424" t="s">
        <v>2001</v>
      </c>
      <c r="L41" s="424" t="s">
        <v>2002</v>
      </c>
      <c r="M41" s="62"/>
    </row>
    <row r="42" spans="2:13" x14ac:dyDescent="0.25">
      <c r="B42" s="9"/>
      <c r="C42" s="426">
        <v>111</v>
      </c>
      <c r="D42" s="427">
        <v>41896</v>
      </c>
      <c r="E42" s="427">
        <v>41912</v>
      </c>
      <c r="F42" s="430" t="s">
        <v>2</v>
      </c>
      <c r="G42" s="429">
        <v>1</v>
      </c>
      <c r="H42" s="438">
        <f>E42-D42</f>
        <v>16</v>
      </c>
      <c r="I42" s="396">
        <v>0</v>
      </c>
      <c r="J42" s="429">
        <v>18</v>
      </c>
      <c r="K42" s="439">
        <f>(J42-I42)/J42</f>
        <v>1</v>
      </c>
      <c r="L42" s="439">
        <v>1</v>
      </c>
      <c r="M42" s="62"/>
    </row>
    <row r="43" spans="2:13" x14ac:dyDescent="0.25">
      <c r="B43" s="9"/>
      <c r="C43" s="426">
        <v>112</v>
      </c>
      <c r="D43" s="427">
        <v>41601</v>
      </c>
      <c r="E43" s="427">
        <v>41639</v>
      </c>
      <c r="F43" s="428" t="s">
        <v>9</v>
      </c>
      <c r="G43" s="429">
        <v>2</v>
      </c>
      <c r="H43" s="438">
        <f t="shared" ref="H43:H59" si="0">E43-D43</f>
        <v>38</v>
      </c>
      <c r="I43" s="396">
        <v>1</v>
      </c>
      <c r="J43" s="429">
        <v>17</v>
      </c>
      <c r="K43" s="439">
        <f>(J43-I43)/J43</f>
        <v>0.94117647058823528</v>
      </c>
      <c r="L43" s="439">
        <f>PRODUCT(K42:K43)</f>
        <v>0.94117647058823528</v>
      </c>
      <c r="M43" s="62"/>
    </row>
    <row r="44" spans="2:13" x14ac:dyDescent="0.25">
      <c r="B44" s="9"/>
      <c r="C44" s="426">
        <v>113</v>
      </c>
      <c r="D44" s="427">
        <v>41776</v>
      </c>
      <c r="E44" s="427">
        <v>41816</v>
      </c>
      <c r="F44" s="430" t="s">
        <v>2</v>
      </c>
      <c r="G44" s="429">
        <v>3</v>
      </c>
      <c r="H44" s="438">
        <f t="shared" si="0"/>
        <v>40</v>
      </c>
      <c r="I44" s="429">
        <v>0</v>
      </c>
      <c r="J44" s="429">
        <v>16</v>
      </c>
      <c r="K44" s="439">
        <f>(J44-I44)/J44</f>
        <v>1</v>
      </c>
      <c r="L44" s="439">
        <f>PRODUCT(K42:K44)</f>
        <v>0.94117647058823528</v>
      </c>
      <c r="M44" s="62"/>
    </row>
    <row r="45" spans="2:13" x14ac:dyDescent="0.25">
      <c r="B45" s="9"/>
      <c r="C45" s="426">
        <v>114</v>
      </c>
      <c r="D45" s="427">
        <v>40974</v>
      </c>
      <c r="E45" s="427">
        <v>41019</v>
      </c>
      <c r="F45" s="430" t="s">
        <v>2</v>
      </c>
      <c r="G45" s="429">
        <v>4</v>
      </c>
      <c r="H45" s="438">
        <f t="shared" si="0"/>
        <v>45</v>
      </c>
      <c r="I45" s="429">
        <v>0</v>
      </c>
      <c r="J45" s="429">
        <v>15</v>
      </c>
      <c r="K45" s="439">
        <f t="shared" ref="K45:K59" si="1">(J45-I45)/J45</f>
        <v>1</v>
      </c>
      <c r="L45" s="439">
        <f>PRODUCT(K42:K45)</f>
        <v>0.94117647058823528</v>
      </c>
      <c r="M45" s="62"/>
    </row>
    <row r="46" spans="2:13" x14ac:dyDescent="0.25">
      <c r="B46" s="9"/>
      <c r="C46" s="426">
        <v>115</v>
      </c>
      <c r="D46" s="427">
        <v>41291</v>
      </c>
      <c r="E46" s="427">
        <v>41348</v>
      </c>
      <c r="F46" s="428" t="s">
        <v>9</v>
      </c>
      <c r="G46" s="424">
        <v>5</v>
      </c>
      <c r="H46" s="438">
        <f t="shared" si="0"/>
        <v>57</v>
      </c>
      <c r="I46" s="429">
        <v>1</v>
      </c>
      <c r="J46" s="429">
        <v>14</v>
      </c>
      <c r="K46" s="439">
        <f t="shared" si="1"/>
        <v>0.9285714285714286</v>
      </c>
      <c r="L46" s="439">
        <f>PRODUCT(K42:K46)</f>
        <v>0.87394957983193278</v>
      </c>
      <c r="M46" s="62"/>
    </row>
    <row r="47" spans="2:13" x14ac:dyDescent="0.25">
      <c r="B47" s="9"/>
      <c r="C47" s="426">
        <v>116</v>
      </c>
      <c r="D47" s="427">
        <v>40808</v>
      </c>
      <c r="E47" s="427">
        <v>40890</v>
      </c>
      <c r="F47" s="430" t="s">
        <v>2</v>
      </c>
      <c r="G47" s="424">
        <v>6</v>
      </c>
      <c r="H47" s="438">
        <f t="shared" si="0"/>
        <v>82</v>
      </c>
      <c r="I47" s="429">
        <v>0</v>
      </c>
      <c r="J47" s="429">
        <v>13</v>
      </c>
      <c r="K47" s="439">
        <f t="shared" si="1"/>
        <v>1</v>
      </c>
      <c r="L47" s="439">
        <f>PRODUCT(K42:K47)</f>
        <v>0.87394957983193278</v>
      </c>
      <c r="M47" s="62"/>
    </row>
    <row r="48" spans="2:13" x14ac:dyDescent="0.25">
      <c r="B48" s="9"/>
      <c r="C48" s="426">
        <v>117</v>
      </c>
      <c r="D48" s="427">
        <v>41185</v>
      </c>
      <c r="E48" s="427">
        <v>41286</v>
      </c>
      <c r="F48" s="428" t="s">
        <v>9</v>
      </c>
      <c r="G48" s="424">
        <v>7</v>
      </c>
      <c r="H48" s="438">
        <f t="shared" si="0"/>
        <v>101</v>
      </c>
      <c r="I48" s="429">
        <v>1</v>
      </c>
      <c r="J48" s="429">
        <v>12</v>
      </c>
      <c r="K48" s="439">
        <f t="shared" si="1"/>
        <v>0.91666666666666663</v>
      </c>
      <c r="L48" s="439">
        <f>PRODUCT(K42:K48)</f>
        <v>0.80112044817927164</v>
      </c>
      <c r="M48" s="62"/>
    </row>
    <row r="49" spans="2:13" x14ac:dyDescent="0.25">
      <c r="B49" s="9"/>
      <c r="C49" s="426">
        <v>121</v>
      </c>
      <c r="D49" s="427">
        <v>41014</v>
      </c>
      <c r="E49" s="427">
        <v>41164</v>
      </c>
      <c r="F49" s="430" t="s">
        <v>2</v>
      </c>
      <c r="G49" s="424">
        <v>8</v>
      </c>
      <c r="H49" s="438">
        <f t="shared" si="0"/>
        <v>150</v>
      </c>
      <c r="I49" s="396">
        <v>0</v>
      </c>
      <c r="J49" s="429">
        <v>11</v>
      </c>
      <c r="K49" s="439">
        <f t="shared" si="1"/>
        <v>1</v>
      </c>
      <c r="L49" s="439">
        <f>PRODUCT(K42:K49)</f>
        <v>0.80112044817927164</v>
      </c>
      <c r="M49" s="62"/>
    </row>
    <row r="50" spans="2:13" x14ac:dyDescent="0.25">
      <c r="B50" s="9"/>
      <c r="C50" s="426">
        <v>122</v>
      </c>
      <c r="D50" s="427">
        <v>40743</v>
      </c>
      <c r="E50" s="427">
        <v>40904</v>
      </c>
      <c r="F50" s="430" t="s">
        <v>2</v>
      </c>
      <c r="G50" s="424">
        <v>9</v>
      </c>
      <c r="H50" s="438">
        <f t="shared" si="0"/>
        <v>161</v>
      </c>
      <c r="I50" s="396">
        <v>0</v>
      </c>
      <c r="J50" s="429">
        <v>10</v>
      </c>
      <c r="K50" s="439">
        <f t="shared" si="1"/>
        <v>1</v>
      </c>
      <c r="L50" s="439">
        <f>PRODUCT(K42:K50)</f>
        <v>0.80112044817927164</v>
      </c>
      <c r="M50" s="62"/>
    </row>
    <row r="51" spans="2:13" x14ac:dyDescent="0.25">
      <c r="B51" s="9"/>
      <c r="C51" s="426">
        <v>123</v>
      </c>
      <c r="D51" s="427">
        <v>40383</v>
      </c>
      <c r="E51" s="427">
        <v>40561</v>
      </c>
      <c r="F51" s="428" t="s">
        <v>9</v>
      </c>
      <c r="G51" s="424">
        <v>10</v>
      </c>
      <c r="H51" s="438">
        <f t="shared" si="0"/>
        <v>178</v>
      </c>
      <c r="I51" s="396">
        <v>1</v>
      </c>
      <c r="J51" s="429">
        <v>9</v>
      </c>
      <c r="K51" s="439">
        <f t="shared" si="1"/>
        <v>0.88888888888888884</v>
      </c>
      <c r="L51" s="439">
        <f>PRODUCT(K42:K51)</f>
        <v>0.71210706504824139</v>
      </c>
      <c r="M51" s="62"/>
    </row>
    <row r="52" spans="2:13" x14ac:dyDescent="0.25">
      <c r="B52" s="9"/>
      <c r="C52" s="426">
        <v>124</v>
      </c>
      <c r="D52" s="427">
        <v>40511</v>
      </c>
      <c r="E52" s="427">
        <v>40710</v>
      </c>
      <c r="F52" s="430" t="s">
        <v>2</v>
      </c>
      <c r="G52" s="424">
        <v>11</v>
      </c>
      <c r="H52" s="438">
        <f t="shared" si="0"/>
        <v>199</v>
      </c>
      <c r="I52" s="396">
        <v>0</v>
      </c>
      <c r="J52" s="429">
        <v>8</v>
      </c>
      <c r="K52" s="439">
        <f t="shared" si="1"/>
        <v>1</v>
      </c>
      <c r="L52" s="439">
        <f>PRODUCT(K42:K52)</f>
        <v>0.71210706504824139</v>
      </c>
      <c r="M52" s="62"/>
    </row>
    <row r="53" spans="2:13" x14ac:dyDescent="0.25">
      <c r="B53" s="9"/>
      <c r="C53" s="426">
        <v>125</v>
      </c>
      <c r="D53" s="427">
        <v>41322</v>
      </c>
      <c r="E53" s="427">
        <v>41525</v>
      </c>
      <c r="F53" s="430" t="s">
        <v>2</v>
      </c>
      <c r="G53" s="424">
        <v>12</v>
      </c>
      <c r="H53" s="438">
        <f t="shared" si="0"/>
        <v>203</v>
      </c>
      <c r="I53" s="429">
        <v>0</v>
      </c>
      <c r="J53" s="429">
        <v>7</v>
      </c>
      <c r="K53" s="439">
        <f t="shared" si="1"/>
        <v>1</v>
      </c>
      <c r="L53" s="439">
        <f>PRODUCT(K42:K53)</f>
        <v>0.71210706504824139</v>
      </c>
      <c r="M53" s="62"/>
    </row>
    <row r="54" spans="2:13" x14ac:dyDescent="0.25">
      <c r="B54" s="9"/>
      <c r="C54" s="426">
        <v>126</v>
      </c>
      <c r="D54" s="436">
        <v>41045</v>
      </c>
      <c r="E54" s="427">
        <v>41276</v>
      </c>
      <c r="F54" s="428" t="s">
        <v>9</v>
      </c>
      <c r="G54" s="424">
        <v>13</v>
      </c>
      <c r="H54" s="438">
        <f t="shared" si="0"/>
        <v>231</v>
      </c>
      <c r="I54" s="435">
        <v>1</v>
      </c>
      <c r="J54" s="435">
        <v>6</v>
      </c>
      <c r="K54" s="439">
        <f t="shared" si="1"/>
        <v>0.83333333333333337</v>
      </c>
      <c r="L54" s="439">
        <f>PRODUCT(K42:K54)</f>
        <v>0.59342255420686785</v>
      </c>
      <c r="M54" s="62"/>
    </row>
    <row r="55" spans="2:13" x14ac:dyDescent="0.25">
      <c r="B55" s="9"/>
      <c r="C55" s="426">
        <v>127</v>
      </c>
      <c r="D55" s="436">
        <v>40398</v>
      </c>
      <c r="E55" s="427">
        <v>40648</v>
      </c>
      <c r="F55" s="428" t="s">
        <v>9</v>
      </c>
      <c r="G55" s="424">
        <v>14</v>
      </c>
      <c r="H55" s="438">
        <f t="shared" si="0"/>
        <v>250</v>
      </c>
      <c r="I55" s="435">
        <v>1</v>
      </c>
      <c r="J55" s="435">
        <v>5</v>
      </c>
      <c r="K55" s="439">
        <f t="shared" si="1"/>
        <v>0.8</v>
      </c>
      <c r="L55" s="439">
        <f>PRODUCT(K42:K55)</f>
        <v>0.4747380433654943</v>
      </c>
      <c r="M55" s="62"/>
    </row>
    <row r="56" spans="2:13" x14ac:dyDescent="0.25">
      <c r="B56" s="9"/>
      <c r="C56" s="426">
        <v>128</v>
      </c>
      <c r="D56" s="436">
        <v>40588</v>
      </c>
      <c r="E56" s="427">
        <v>40853</v>
      </c>
      <c r="F56" s="430" t="s">
        <v>2</v>
      </c>
      <c r="G56" s="424">
        <v>15</v>
      </c>
      <c r="H56" s="438">
        <f t="shared" si="0"/>
        <v>265</v>
      </c>
      <c r="I56" s="435">
        <v>0</v>
      </c>
      <c r="J56" s="435">
        <v>4</v>
      </c>
      <c r="K56" s="439">
        <f t="shared" si="1"/>
        <v>1</v>
      </c>
      <c r="L56" s="439">
        <f>PRODUCT(K42:K56)</f>
        <v>0.4747380433654943</v>
      </c>
      <c r="M56" s="62"/>
    </row>
    <row r="57" spans="2:13" x14ac:dyDescent="0.25">
      <c r="B57" s="9"/>
      <c r="C57" s="426">
        <v>129</v>
      </c>
      <c r="D57" s="427">
        <v>40377</v>
      </c>
      <c r="E57" s="427">
        <v>40661</v>
      </c>
      <c r="F57" s="430" t="s">
        <v>2</v>
      </c>
      <c r="G57" s="424">
        <v>16</v>
      </c>
      <c r="H57" s="438">
        <f t="shared" si="0"/>
        <v>284</v>
      </c>
      <c r="I57" s="396">
        <v>0</v>
      </c>
      <c r="J57" s="429">
        <v>3</v>
      </c>
      <c r="K57" s="439">
        <f t="shared" si="1"/>
        <v>1</v>
      </c>
      <c r="L57" s="439">
        <f>PRODUCT(K42:K57)</f>
        <v>0.4747380433654943</v>
      </c>
      <c r="M57" s="62"/>
    </row>
    <row r="58" spans="2:13" x14ac:dyDescent="0.25">
      <c r="B58" s="9"/>
      <c r="C58" s="426">
        <v>130</v>
      </c>
      <c r="D58" s="427">
        <v>40198</v>
      </c>
      <c r="E58" s="427">
        <v>40507</v>
      </c>
      <c r="F58" s="430" t="s">
        <v>2</v>
      </c>
      <c r="G58" s="424">
        <v>17</v>
      </c>
      <c r="H58" s="438">
        <f t="shared" si="0"/>
        <v>309</v>
      </c>
      <c r="I58" s="396">
        <v>0</v>
      </c>
      <c r="J58" s="429">
        <v>2</v>
      </c>
      <c r="K58" s="439">
        <f t="shared" si="1"/>
        <v>1</v>
      </c>
      <c r="L58" s="439">
        <f>PRODUCT(K42:K58)</f>
        <v>0.4747380433654943</v>
      </c>
      <c r="M58" s="62"/>
    </row>
    <row r="59" spans="2:13" x14ac:dyDescent="0.25">
      <c r="B59" s="9"/>
      <c r="C59" s="426">
        <v>131</v>
      </c>
      <c r="D59" s="427">
        <v>39906</v>
      </c>
      <c r="E59" s="427">
        <v>40248</v>
      </c>
      <c r="F59" s="430" t="s">
        <v>2</v>
      </c>
      <c r="G59" s="424">
        <v>18</v>
      </c>
      <c r="H59" s="438">
        <f t="shared" si="0"/>
        <v>342</v>
      </c>
      <c r="I59" s="396">
        <v>0</v>
      </c>
      <c r="J59" s="429">
        <v>1</v>
      </c>
      <c r="K59" s="439">
        <f t="shared" si="1"/>
        <v>1</v>
      </c>
      <c r="L59" s="439">
        <f>PRODUCT(K42:K59)</f>
        <v>0.4747380433654943</v>
      </c>
      <c r="M59" s="62"/>
    </row>
    <row r="60" spans="2:13" x14ac:dyDescent="0.25">
      <c r="B60" s="64"/>
      <c r="C60" s="417"/>
      <c r="D60" s="417"/>
      <c r="E60" s="417"/>
      <c r="F60" s="417"/>
      <c r="G60" s="417"/>
      <c r="H60" s="417"/>
      <c r="I60" s="417"/>
      <c r="J60" s="417"/>
      <c r="K60" s="417"/>
      <c r="L60" s="8"/>
      <c r="M60" s="63"/>
    </row>
    <row r="61" spans="2:13" x14ac:dyDescent="0.25">
      <c r="C61" s="27"/>
      <c r="D61" s="27"/>
      <c r="E61" s="27"/>
      <c r="F61" s="27"/>
      <c r="G61" s="27"/>
      <c r="H61" s="27"/>
      <c r="I61" s="27"/>
      <c r="J61" s="27"/>
      <c r="K61" s="27"/>
    </row>
    <row r="62" spans="2:13" x14ac:dyDescent="0.25">
      <c r="B62" s="11"/>
      <c r="C62" s="314"/>
      <c r="D62" s="314"/>
      <c r="E62" s="314"/>
      <c r="F62" s="314"/>
      <c r="G62" s="314"/>
      <c r="H62" s="314"/>
      <c r="I62" s="314"/>
      <c r="J62" s="314"/>
      <c r="K62" s="314"/>
      <c r="L62" s="10"/>
      <c r="M62" s="416"/>
    </row>
    <row r="63" spans="2:13" ht="29.1" customHeight="1" x14ac:dyDescent="0.25">
      <c r="B63" s="9"/>
      <c r="C63" s="2231" t="s">
        <v>2004</v>
      </c>
      <c r="D63" s="2232"/>
      <c r="E63" s="2232"/>
      <c r="F63" s="2232"/>
      <c r="G63" s="2232"/>
      <c r="H63" s="2232"/>
      <c r="I63" s="2232"/>
      <c r="J63" s="2232"/>
      <c r="K63" s="2232"/>
      <c r="L63" s="2232"/>
      <c r="M63" s="2302"/>
    </row>
    <row r="64" spans="2:13" x14ac:dyDescent="0.25">
      <c r="B64" s="9"/>
      <c r="C64" s="27"/>
      <c r="D64" s="27"/>
      <c r="E64" s="27"/>
      <c r="F64" s="27"/>
      <c r="G64" s="27"/>
      <c r="H64" s="27"/>
      <c r="I64" s="27"/>
      <c r="J64" s="27"/>
      <c r="K64" s="27"/>
      <c r="M64" s="62"/>
    </row>
    <row r="65" spans="2:13" x14ac:dyDescent="0.25">
      <c r="B65" s="9"/>
      <c r="C65" s="27"/>
      <c r="D65" s="27"/>
      <c r="E65" s="27"/>
      <c r="F65" s="27"/>
      <c r="G65" s="27"/>
      <c r="H65" s="27"/>
      <c r="I65" s="27"/>
      <c r="J65" s="27"/>
      <c r="K65" s="27"/>
      <c r="M65" s="62"/>
    </row>
    <row r="66" spans="2:13" x14ac:dyDescent="0.25">
      <c r="B66" s="9"/>
      <c r="C66" s="27"/>
      <c r="D66" s="27"/>
      <c r="E66" s="27"/>
      <c r="F66" s="27"/>
      <c r="G66" s="27"/>
      <c r="H66" s="27"/>
      <c r="I66" s="27"/>
      <c r="J66" s="27"/>
      <c r="K66" s="27"/>
      <c r="M66" s="62"/>
    </row>
    <row r="67" spans="2:13" x14ac:dyDescent="0.25">
      <c r="B67" s="9"/>
      <c r="C67" s="27"/>
      <c r="D67" s="27"/>
      <c r="E67" s="27"/>
      <c r="F67" s="27"/>
      <c r="G67" s="27"/>
      <c r="H67" s="27"/>
      <c r="I67" s="27"/>
      <c r="J67" s="27"/>
      <c r="K67" s="27"/>
      <c r="M67" s="62"/>
    </row>
    <row r="68" spans="2:13" x14ac:dyDescent="0.25">
      <c r="B68" s="9"/>
      <c r="C68" s="27"/>
      <c r="D68" s="27"/>
      <c r="E68" s="27"/>
      <c r="F68" s="27"/>
      <c r="G68" s="27"/>
      <c r="H68" s="27"/>
      <c r="I68" s="27"/>
      <c r="J68" s="27"/>
      <c r="K68" s="27"/>
      <c r="M68" s="62"/>
    </row>
    <row r="69" spans="2:13" x14ac:dyDescent="0.25">
      <c r="B69" s="9"/>
      <c r="C69" s="27"/>
      <c r="D69" s="27"/>
      <c r="E69" s="27"/>
      <c r="F69" s="27"/>
      <c r="G69" s="27"/>
      <c r="H69" s="27"/>
      <c r="I69" s="27"/>
      <c r="J69" s="27"/>
      <c r="K69" s="27"/>
      <c r="M69" s="62"/>
    </row>
    <row r="70" spans="2:13" x14ac:dyDescent="0.25">
      <c r="B70" s="9"/>
      <c r="C70" s="27"/>
      <c r="D70" s="27"/>
      <c r="E70" s="27"/>
      <c r="F70" s="27"/>
      <c r="G70" s="27"/>
      <c r="H70" s="27"/>
      <c r="I70" s="27"/>
      <c r="J70" s="27"/>
      <c r="K70" s="27"/>
      <c r="M70" s="62"/>
    </row>
    <row r="71" spans="2:13" x14ac:dyDescent="0.25">
      <c r="B71" s="9"/>
      <c r="C71" s="27"/>
      <c r="D71" s="27"/>
      <c r="E71" s="27"/>
      <c r="F71" s="27"/>
      <c r="G71" s="27"/>
      <c r="H71" s="27"/>
      <c r="I71" s="27"/>
      <c r="J71" s="27"/>
      <c r="K71" s="27"/>
      <c r="M71" s="62"/>
    </row>
    <row r="72" spans="2:13" x14ac:dyDescent="0.25">
      <c r="B72" s="9"/>
      <c r="C72" s="27"/>
      <c r="D72" s="27"/>
      <c r="E72" s="27"/>
      <c r="F72" s="27"/>
      <c r="G72" s="27"/>
      <c r="H72" s="27"/>
      <c r="I72" s="27"/>
      <c r="J72" s="27"/>
      <c r="K72" s="27"/>
      <c r="M72" s="62"/>
    </row>
    <row r="73" spans="2:13" x14ac:dyDescent="0.25">
      <c r="B73" s="9"/>
      <c r="C73" s="27"/>
      <c r="D73" s="27"/>
      <c r="E73" s="27"/>
      <c r="F73" s="27"/>
      <c r="G73" s="27"/>
      <c r="H73" s="27"/>
      <c r="I73" s="27"/>
      <c r="J73" s="27"/>
      <c r="K73" s="27"/>
      <c r="M73" s="62"/>
    </row>
    <row r="74" spans="2:13" x14ac:dyDescent="0.25">
      <c r="B74" s="9"/>
      <c r="C74" s="27"/>
      <c r="D74" s="27"/>
      <c r="E74" s="27"/>
      <c r="F74" s="27"/>
      <c r="G74" s="27"/>
      <c r="H74" s="27"/>
      <c r="I74" s="27"/>
      <c r="J74" s="27"/>
      <c r="K74" s="27"/>
      <c r="M74" s="62"/>
    </row>
    <row r="75" spans="2:13" x14ac:dyDescent="0.25">
      <c r="B75" s="9"/>
      <c r="C75" s="27"/>
      <c r="D75" s="27"/>
      <c r="E75" s="27"/>
      <c r="F75" s="27"/>
      <c r="G75" s="27"/>
      <c r="H75" s="27"/>
      <c r="I75" s="27"/>
      <c r="J75" s="27"/>
      <c r="K75" s="27"/>
      <c r="M75" s="62"/>
    </row>
    <row r="76" spans="2:13" x14ac:dyDescent="0.25">
      <c r="B76" s="9"/>
      <c r="C76" s="27"/>
      <c r="D76" s="27"/>
      <c r="E76" s="27"/>
      <c r="F76" s="27"/>
      <c r="G76" s="27"/>
      <c r="H76" s="27"/>
      <c r="I76" s="27"/>
      <c r="J76" s="27"/>
      <c r="K76" s="27"/>
      <c r="M76" s="62"/>
    </row>
    <row r="77" spans="2:13" x14ac:dyDescent="0.25">
      <c r="B77" s="9"/>
      <c r="C77" s="27"/>
      <c r="D77" s="27"/>
      <c r="E77" s="27"/>
      <c r="F77" s="27"/>
      <c r="G77" s="27"/>
      <c r="H77" s="27"/>
      <c r="I77" s="27"/>
      <c r="J77" s="27"/>
      <c r="K77" s="27"/>
      <c r="M77" s="62"/>
    </row>
    <row r="78" spans="2:13" x14ac:dyDescent="0.25">
      <c r="B78" s="9"/>
      <c r="C78" s="27"/>
      <c r="D78" s="27"/>
      <c r="E78" s="27"/>
      <c r="F78" s="27"/>
      <c r="G78" s="27"/>
      <c r="H78" s="27"/>
      <c r="I78" s="27"/>
      <c r="J78" s="27"/>
      <c r="K78" s="27"/>
      <c r="M78" s="62"/>
    </row>
    <row r="79" spans="2:13" x14ac:dyDescent="0.25">
      <c r="B79" s="9"/>
      <c r="C79" s="27"/>
      <c r="D79" s="27"/>
      <c r="E79" s="27"/>
      <c r="F79" s="27"/>
      <c r="G79" s="27"/>
      <c r="H79" s="27"/>
      <c r="I79" s="27"/>
      <c r="J79" s="27"/>
      <c r="K79" s="27"/>
      <c r="M79" s="62"/>
    </row>
    <row r="80" spans="2:13" x14ac:dyDescent="0.25">
      <c r="B80" s="9"/>
      <c r="C80" s="27"/>
      <c r="D80" s="27"/>
      <c r="E80" s="27"/>
      <c r="F80" s="27"/>
      <c r="G80" s="27"/>
      <c r="H80" s="27"/>
      <c r="I80" s="27"/>
      <c r="J80" s="27"/>
      <c r="K80" s="27"/>
      <c r="M80" s="62"/>
    </row>
    <row r="81" spans="2:13" x14ac:dyDescent="0.25">
      <c r="B81" s="9"/>
      <c r="C81" s="27"/>
      <c r="D81" s="27"/>
      <c r="E81" s="27"/>
      <c r="F81" s="27"/>
      <c r="G81" s="27"/>
      <c r="H81" s="27"/>
      <c r="I81" s="27"/>
      <c r="J81" s="27"/>
      <c r="K81" s="27"/>
      <c r="M81" s="62"/>
    </row>
    <row r="82" spans="2:13" x14ac:dyDescent="0.25">
      <c r="B82" s="9"/>
      <c r="C82" s="27"/>
      <c r="D82" s="27"/>
      <c r="E82" s="27"/>
      <c r="F82" s="27"/>
      <c r="G82" s="27"/>
      <c r="H82" s="27"/>
      <c r="I82" s="27"/>
      <c r="J82" s="27"/>
      <c r="K82" s="27"/>
      <c r="M82" s="62"/>
    </row>
    <row r="83" spans="2:13" x14ac:dyDescent="0.25">
      <c r="B83" s="9"/>
      <c r="C83" s="27"/>
      <c r="D83" s="27"/>
      <c r="E83" s="27"/>
      <c r="F83" s="27"/>
      <c r="G83" s="27"/>
      <c r="H83" s="27"/>
      <c r="I83" s="27"/>
      <c r="J83" s="27"/>
      <c r="K83" s="27"/>
      <c r="M83" s="62"/>
    </row>
    <row r="84" spans="2:13" x14ac:dyDescent="0.25">
      <c r="B84" s="9"/>
      <c r="C84" s="27"/>
      <c r="D84" s="27"/>
      <c r="E84" s="27"/>
      <c r="F84" s="27"/>
      <c r="G84" s="27"/>
      <c r="H84" s="27"/>
      <c r="I84" s="27"/>
      <c r="J84" s="27"/>
      <c r="K84" s="27"/>
      <c r="M84" s="62"/>
    </row>
    <row r="85" spans="2:13" x14ac:dyDescent="0.25">
      <c r="B85" s="9"/>
      <c r="C85" s="27"/>
      <c r="D85" s="27"/>
      <c r="E85" s="27"/>
      <c r="F85" s="27"/>
      <c r="G85" s="27"/>
      <c r="H85" s="27"/>
      <c r="I85" s="27"/>
      <c r="J85" s="27"/>
      <c r="K85" s="27"/>
      <c r="M85" s="62"/>
    </row>
    <row r="86" spans="2:13" x14ac:dyDescent="0.25">
      <c r="B86" s="9"/>
      <c r="C86" s="27"/>
      <c r="D86" s="27"/>
      <c r="E86" s="27"/>
      <c r="F86" s="27"/>
      <c r="G86" s="27"/>
      <c r="H86" s="27"/>
      <c r="I86" s="27"/>
      <c r="J86" s="27"/>
      <c r="K86" s="27"/>
      <c r="M86" s="62"/>
    </row>
    <row r="87" spans="2:13" x14ac:dyDescent="0.25">
      <c r="B87" s="9"/>
      <c r="C87" s="27"/>
      <c r="D87" s="27"/>
      <c r="E87" s="27"/>
      <c r="F87" s="27"/>
      <c r="G87" s="27"/>
      <c r="H87" s="27"/>
      <c r="I87" s="27"/>
      <c r="J87" s="27"/>
      <c r="K87" s="27"/>
      <c r="M87" s="62"/>
    </row>
    <row r="88" spans="2:13" x14ac:dyDescent="0.25">
      <c r="B88" s="9"/>
      <c r="C88" s="27"/>
      <c r="D88" s="27"/>
      <c r="E88" s="27"/>
      <c r="F88" s="27"/>
      <c r="G88" s="27"/>
      <c r="H88" s="27"/>
      <c r="I88" s="27"/>
      <c r="J88" s="27"/>
      <c r="K88" s="27"/>
      <c r="M88" s="62"/>
    </row>
    <row r="89" spans="2:13" x14ac:dyDescent="0.25">
      <c r="B89" s="9"/>
      <c r="C89" s="27"/>
      <c r="D89" s="27"/>
      <c r="E89" s="27"/>
      <c r="F89" s="27"/>
      <c r="G89" s="27"/>
      <c r="H89" s="27"/>
      <c r="I89" s="27"/>
      <c r="J89" s="27"/>
      <c r="K89" s="27"/>
      <c r="M89" s="62"/>
    </row>
    <row r="90" spans="2:13" x14ac:dyDescent="0.25">
      <c r="B90" s="9"/>
      <c r="C90" s="27"/>
      <c r="D90" s="27"/>
      <c r="E90" s="27"/>
      <c r="F90" s="27"/>
      <c r="G90" s="27"/>
      <c r="H90" s="27"/>
      <c r="I90" s="27"/>
      <c r="J90" s="27"/>
      <c r="K90" s="27"/>
      <c r="M90" s="62"/>
    </row>
    <row r="91" spans="2:13" x14ac:dyDescent="0.25">
      <c r="B91" s="64"/>
      <c r="C91" s="417"/>
      <c r="D91" s="417"/>
      <c r="E91" s="417"/>
      <c r="F91" s="417"/>
      <c r="G91" s="417"/>
      <c r="H91" s="417"/>
      <c r="I91" s="417"/>
      <c r="J91" s="417"/>
      <c r="K91" s="417"/>
      <c r="L91" s="8"/>
      <c r="M91" s="63"/>
    </row>
    <row r="92" spans="2:13" x14ac:dyDescent="0.25">
      <c r="C92" s="27"/>
      <c r="D92" s="27"/>
      <c r="E92" s="27"/>
      <c r="F92" s="27"/>
      <c r="G92" s="27"/>
      <c r="H92" s="27"/>
      <c r="I92" s="27"/>
      <c r="J92" s="27"/>
      <c r="K92" s="27"/>
    </row>
    <row r="93" spans="2:13" x14ac:dyDescent="0.25">
      <c r="C93" s="27"/>
      <c r="D93" s="27"/>
      <c r="E93" s="27"/>
      <c r="F93" s="27"/>
      <c r="G93" s="27"/>
      <c r="H93" s="27"/>
      <c r="I93" s="27"/>
      <c r="J93" s="27"/>
      <c r="K93" s="27"/>
    </row>
    <row r="94" spans="2:13" x14ac:dyDescent="0.25">
      <c r="C94" s="27"/>
      <c r="D94" s="27"/>
      <c r="E94" s="27"/>
      <c r="F94" s="27"/>
      <c r="G94" s="27"/>
      <c r="H94" s="27"/>
      <c r="I94" s="27"/>
      <c r="J94" s="27"/>
      <c r="K94" s="27"/>
    </row>
    <row r="95" spans="2:13" x14ac:dyDescent="0.25">
      <c r="C95" s="27"/>
      <c r="D95" s="27"/>
      <c r="E95" s="27"/>
      <c r="F95" s="27"/>
      <c r="G95" s="27"/>
      <c r="H95" s="27"/>
      <c r="I95" s="27"/>
      <c r="J95" s="27"/>
      <c r="K95" s="27"/>
    </row>
    <row r="96" spans="2:13" x14ac:dyDescent="0.25">
      <c r="C96" s="27"/>
      <c r="D96" s="27"/>
      <c r="E96" s="27"/>
      <c r="F96" s="27"/>
      <c r="G96" s="27"/>
      <c r="H96" s="27"/>
      <c r="I96" s="27"/>
      <c r="J96" s="27"/>
      <c r="K96" s="27"/>
    </row>
    <row r="97" spans="3:11" x14ac:dyDescent="0.25">
      <c r="C97" s="27"/>
      <c r="D97" s="27"/>
      <c r="E97" s="27"/>
      <c r="F97" s="27"/>
      <c r="G97" s="27"/>
      <c r="H97" s="27"/>
      <c r="I97" s="27"/>
      <c r="J97" s="27"/>
      <c r="K97" s="27"/>
    </row>
    <row r="98" spans="3:11" x14ac:dyDescent="0.25">
      <c r="C98" s="27"/>
      <c r="D98" s="27"/>
      <c r="E98" s="27"/>
      <c r="F98" s="27"/>
      <c r="G98" s="27"/>
      <c r="H98" s="27"/>
      <c r="I98" s="27"/>
      <c r="J98" s="27"/>
      <c r="K98" s="27"/>
    </row>
    <row r="99" spans="3:11" x14ac:dyDescent="0.25">
      <c r="C99" s="27"/>
      <c r="D99" s="27"/>
      <c r="E99" s="27"/>
      <c r="F99" s="27"/>
      <c r="G99" s="27"/>
      <c r="H99" s="27"/>
      <c r="I99" s="27"/>
      <c r="J99" s="27"/>
      <c r="K99" s="27"/>
    </row>
    <row r="100" spans="3:11" x14ac:dyDescent="0.25">
      <c r="C100" s="27"/>
      <c r="D100" s="27"/>
      <c r="E100" s="27"/>
      <c r="F100" s="27"/>
      <c r="G100" s="27"/>
      <c r="H100" s="27"/>
      <c r="I100" s="27"/>
      <c r="J100" s="27"/>
      <c r="K100" s="27"/>
    </row>
    <row r="101" spans="3:11" x14ac:dyDescent="0.25">
      <c r="C101" s="27"/>
      <c r="D101" s="27"/>
      <c r="E101" s="27"/>
      <c r="F101" s="27"/>
      <c r="G101" s="27"/>
      <c r="H101" s="27"/>
      <c r="I101" s="27"/>
      <c r="J101" s="27"/>
      <c r="K101" s="27"/>
    </row>
    <row r="102" spans="3:11" x14ac:dyDescent="0.25">
      <c r="C102" s="27"/>
      <c r="D102" s="27"/>
      <c r="E102" s="27"/>
      <c r="F102" s="27"/>
      <c r="G102" s="27"/>
      <c r="H102" s="27"/>
      <c r="I102" s="27"/>
      <c r="J102" s="27"/>
      <c r="K102" s="27"/>
    </row>
    <row r="103" spans="3:11" x14ac:dyDescent="0.25">
      <c r="C103" s="27"/>
      <c r="D103" s="27"/>
      <c r="E103" s="27"/>
      <c r="F103" s="27"/>
      <c r="G103" s="27"/>
      <c r="H103" s="27"/>
      <c r="I103" s="27"/>
      <c r="J103" s="27"/>
      <c r="K103" s="27"/>
    </row>
    <row r="104" spans="3:11" x14ac:dyDescent="0.25">
      <c r="C104" s="27"/>
      <c r="D104" s="27"/>
      <c r="E104" s="27"/>
      <c r="F104" s="27"/>
      <c r="G104" s="27"/>
      <c r="H104" s="27"/>
      <c r="I104" s="27"/>
      <c r="J104" s="27"/>
      <c r="K104" s="27"/>
    </row>
    <row r="105" spans="3:11" x14ac:dyDescent="0.25">
      <c r="C105" s="27"/>
      <c r="D105" s="27"/>
      <c r="E105" s="27"/>
      <c r="F105" s="27"/>
      <c r="G105" s="27"/>
      <c r="H105" s="27"/>
      <c r="I105" s="27"/>
      <c r="J105" s="27"/>
      <c r="K105" s="27"/>
    </row>
    <row r="106" spans="3:11" x14ac:dyDescent="0.25">
      <c r="C106" s="27"/>
      <c r="D106" s="27"/>
      <c r="E106" s="27"/>
      <c r="F106" s="27"/>
      <c r="G106" s="27"/>
      <c r="H106" s="27"/>
      <c r="I106" s="27"/>
      <c r="J106" s="27"/>
      <c r="K106" s="27"/>
    </row>
    <row r="107" spans="3:11" x14ac:dyDescent="0.25">
      <c r="C107" s="27"/>
      <c r="D107" s="27"/>
      <c r="E107" s="27"/>
      <c r="F107" s="27"/>
      <c r="G107" s="27"/>
      <c r="H107" s="27"/>
      <c r="I107" s="27"/>
      <c r="J107" s="27"/>
      <c r="K107" s="27"/>
    </row>
    <row r="108" spans="3:11" x14ac:dyDescent="0.25">
      <c r="C108" s="27"/>
      <c r="D108" s="27"/>
      <c r="E108" s="27"/>
      <c r="F108" s="27"/>
      <c r="G108" s="27"/>
      <c r="H108" s="27"/>
      <c r="I108" s="27"/>
      <c r="J108" s="27"/>
      <c r="K108" s="27"/>
    </row>
    <row r="109" spans="3:11" x14ac:dyDescent="0.25">
      <c r="C109" s="27"/>
      <c r="D109" s="27"/>
      <c r="E109" s="27"/>
      <c r="F109" s="27"/>
      <c r="G109" s="27"/>
      <c r="H109" s="27"/>
      <c r="I109" s="27"/>
      <c r="J109" s="27"/>
      <c r="K109" s="27"/>
    </row>
    <row r="110" spans="3:11" x14ac:dyDescent="0.25">
      <c r="C110" s="27"/>
      <c r="D110" s="27"/>
      <c r="E110" s="27"/>
      <c r="F110" s="27"/>
      <c r="G110" s="27"/>
      <c r="H110" s="27"/>
      <c r="I110" s="27"/>
      <c r="J110" s="27"/>
      <c r="K110" s="27"/>
    </row>
    <row r="111" spans="3:11" x14ac:dyDescent="0.25">
      <c r="C111" s="27"/>
      <c r="D111" s="27"/>
      <c r="E111" s="27"/>
      <c r="F111" s="27"/>
      <c r="G111" s="27"/>
      <c r="H111" s="27"/>
      <c r="I111" s="27"/>
      <c r="J111" s="27"/>
      <c r="K111" s="27"/>
    </row>
    <row r="112" spans="3:11" x14ac:dyDescent="0.25">
      <c r="C112" s="27"/>
      <c r="D112" s="27"/>
      <c r="E112" s="27"/>
      <c r="F112" s="27"/>
      <c r="G112" s="27"/>
      <c r="H112" s="27"/>
      <c r="I112" s="27"/>
      <c r="J112" s="27"/>
      <c r="K112" s="27"/>
    </row>
    <row r="113" spans="3:10" x14ac:dyDescent="0.25">
      <c r="C113" s="27"/>
      <c r="D113" s="27"/>
      <c r="E113" s="27"/>
      <c r="F113" s="27"/>
      <c r="G113" s="27"/>
      <c r="H113" s="27"/>
      <c r="I113" s="27"/>
      <c r="J113" s="27"/>
    </row>
    <row r="114" spans="3:10" x14ac:dyDescent="0.25">
      <c r="G114" s="27"/>
      <c r="H114" s="27"/>
      <c r="I114" s="27"/>
      <c r="J114" s="27"/>
    </row>
    <row r="115" spans="3:10" x14ac:dyDescent="0.25">
      <c r="G115" s="27"/>
      <c r="H115" s="27"/>
      <c r="I115" s="27"/>
      <c r="J115" s="27"/>
    </row>
  </sheetData>
  <sheetProtection algorithmName="SHA-512" hashValue="JPzAgopjHSouN4urecXD/WWzPcjte1/t+fOMbYojNvB9rAsEYZIqQt2NLJNr1Not1XilWg5sqSGnUxcfWdXo+g==" saltValue="NotdzgwJiv5SvUdzuBFnvg==" spinCount="100000" sheet="1" objects="1" scenarios="1"/>
  <mergeCells count="40">
    <mergeCell ref="C63:M63"/>
    <mergeCell ref="K10:L10"/>
    <mergeCell ref="C11:F11"/>
    <mergeCell ref="K11:L11"/>
    <mergeCell ref="C12:F12"/>
    <mergeCell ref="C26:E26"/>
    <mergeCell ref="F26:G26"/>
    <mergeCell ref="C29:F29"/>
    <mergeCell ref="G29:J29"/>
    <mergeCell ref="C28:J28"/>
    <mergeCell ref="C30:F30"/>
    <mergeCell ref="G30:J30"/>
    <mergeCell ref="C31:D31"/>
    <mergeCell ref="E31:F31"/>
    <mergeCell ref="G31:I31"/>
    <mergeCell ref="C35:F35"/>
    <mergeCell ref="I7:J7"/>
    <mergeCell ref="K8:L8"/>
    <mergeCell ref="C9:F9"/>
    <mergeCell ref="K9:L9"/>
    <mergeCell ref="C25:E25"/>
    <mergeCell ref="F25:G25"/>
    <mergeCell ref="C24:G24"/>
    <mergeCell ref="C15:E17"/>
    <mergeCell ref="C23:F23"/>
    <mergeCell ref="C2:G2"/>
    <mergeCell ref="C7:F8"/>
    <mergeCell ref="G7:H7"/>
    <mergeCell ref="D10:F10"/>
    <mergeCell ref="C14:E14"/>
    <mergeCell ref="B3:G3"/>
    <mergeCell ref="C6:G6"/>
    <mergeCell ref="C39:M39"/>
    <mergeCell ref="G35:J35"/>
    <mergeCell ref="C32:D32"/>
    <mergeCell ref="E32:F32"/>
    <mergeCell ref="G32:I32"/>
    <mergeCell ref="C33:D33"/>
    <mergeCell ref="E33:F33"/>
    <mergeCell ref="G33:I33"/>
  </mergeCells>
  <hyperlinks>
    <hyperlink ref="A3:C3" location="Inhaltsverzeichnis!A1" display="zurück zum Inhaltsverzeichnis" xr:uid="{00000000-0004-0000-2B00-000000000000}"/>
  </hyperlinks>
  <pageMargins left="0.7" right="0.7" top="0.78740157499999996" bottom="0.78740157499999996"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O148"/>
  <sheetViews>
    <sheetView showGridLines="0" zoomScaleNormal="100" zoomScalePageLayoutView="150" workbookViewId="0">
      <pane ySplit="3" topLeftCell="A4" activePane="bottomLeft" state="frozen"/>
      <selection activeCell="F16" sqref="F16:G18"/>
      <selection pane="bottomLeft"/>
    </sheetView>
  </sheetViews>
  <sheetFormatPr baseColWidth="10" defaultColWidth="9.140625" defaultRowHeight="14.25" x14ac:dyDescent="0.2"/>
  <cols>
    <col min="1" max="1" width="1.7109375" style="31" customWidth="1"/>
    <col min="2" max="2" width="10.28515625" style="31" customWidth="1"/>
    <col min="3" max="3" width="11.28515625" style="31" customWidth="1"/>
    <col min="4" max="4" width="3.7109375" style="31" customWidth="1"/>
    <col min="5" max="5" width="6.7109375" style="31" customWidth="1"/>
    <col min="6" max="6" width="26.28515625" style="13" customWidth="1"/>
    <col min="7" max="7" width="26.140625" style="13" customWidth="1"/>
    <col min="8" max="8" width="24.85546875" style="13" customWidth="1"/>
    <col min="9" max="9" width="33" style="13" customWidth="1"/>
    <col min="10" max="16384" width="9.140625" style="31"/>
  </cols>
  <sheetData>
    <row r="1" spans="1:13" ht="8.25" customHeight="1" x14ac:dyDescent="0.2">
      <c r="A1" s="58"/>
      <c r="B1" s="3"/>
      <c r="C1" s="3"/>
      <c r="D1" s="3"/>
      <c r="E1" s="3"/>
      <c r="F1" s="3"/>
      <c r="G1" s="3"/>
      <c r="H1" s="3"/>
      <c r="I1" s="3"/>
      <c r="J1" s="3"/>
      <c r="K1" s="3"/>
      <c r="L1" s="3"/>
      <c r="M1" s="3"/>
    </row>
    <row r="2" spans="1:13" ht="52.5" customHeight="1" x14ac:dyDescent="0.25">
      <c r="B2" s="952" t="s">
        <v>2158</v>
      </c>
      <c r="C2" s="952"/>
      <c r="D2" s="952"/>
      <c r="E2" s="952"/>
      <c r="F2" s="952"/>
      <c r="G2" s="229"/>
      <c r="H2" s="229"/>
      <c r="I2" s="229"/>
      <c r="J2" s="3"/>
      <c r="K2" s="3"/>
      <c r="L2" s="3"/>
      <c r="M2" s="3"/>
    </row>
    <row r="3" spans="1:13" s="3" customFormat="1" ht="20.100000000000001" customHeight="1" x14ac:dyDescent="0.2">
      <c r="A3" s="4"/>
      <c r="B3" s="911" t="s">
        <v>1552</v>
      </c>
      <c r="C3" s="911"/>
      <c r="D3" s="911"/>
      <c r="E3" s="911"/>
      <c r="F3" s="46"/>
      <c r="G3" s="38"/>
      <c r="H3" s="38"/>
      <c r="I3" s="38"/>
      <c r="J3" s="38"/>
      <c r="K3" s="953"/>
      <c r="L3" s="953"/>
      <c r="M3" s="953"/>
    </row>
    <row r="4" spans="1:13" ht="23.25" customHeight="1" x14ac:dyDescent="0.25">
      <c r="B4" s="230"/>
      <c r="C4" s="230"/>
      <c r="D4" s="230"/>
      <c r="E4" s="230"/>
      <c r="F4" s="230"/>
      <c r="G4" s="230"/>
      <c r="H4" s="230"/>
      <c r="I4" s="230"/>
      <c r="J4" s="3"/>
      <c r="K4" s="953"/>
      <c r="L4" s="953"/>
      <c r="M4" s="953"/>
    </row>
    <row r="5" spans="1:13" ht="21" customHeight="1" x14ac:dyDescent="0.2"/>
    <row r="7" spans="1:13" ht="18" customHeight="1" x14ac:dyDescent="0.2"/>
    <row r="8" spans="1:13" ht="16.5" customHeight="1" x14ac:dyDescent="0.2"/>
    <row r="11" spans="1:13" ht="20.100000000000001" customHeight="1" x14ac:dyDescent="0.2"/>
    <row r="12" spans="1:13" ht="20.100000000000001" customHeight="1" x14ac:dyDescent="0.2"/>
    <row r="13" spans="1:13" ht="20.100000000000001" customHeight="1" x14ac:dyDescent="0.2"/>
    <row r="14" spans="1:13" ht="20.100000000000001" customHeight="1" x14ac:dyDescent="0.2"/>
    <row r="15" spans="1:13" ht="20.100000000000001" customHeight="1" x14ac:dyDescent="0.2"/>
    <row r="16" spans="1:13" ht="20.100000000000001" customHeight="1" x14ac:dyDescent="0.2"/>
    <row r="17" ht="20.100000000000001" customHeight="1" x14ac:dyDescent="0.2"/>
    <row r="18" ht="20.100000000000001" customHeight="1" x14ac:dyDescent="0.2"/>
    <row r="19" ht="20.100000000000001" customHeight="1" x14ac:dyDescent="0.2"/>
    <row r="22" ht="20.100000000000001" customHeight="1" x14ac:dyDescent="0.2"/>
    <row r="23" ht="20.100000000000001" customHeight="1" x14ac:dyDescent="0.2"/>
    <row r="24" ht="20.100000000000001" customHeight="1" x14ac:dyDescent="0.2"/>
    <row r="25" ht="20.100000000000001" customHeight="1" x14ac:dyDescent="0.2"/>
    <row r="26" ht="14.25" customHeight="1" x14ac:dyDescent="0.2"/>
    <row r="27" ht="20.100000000000001" customHeight="1" x14ac:dyDescent="0.2"/>
    <row r="28" ht="21.75" customHeight="1" x14ac:dyDescent="0.2"/>
    <row r="29" ht="26.25" customHeight="1" x14ac:dyDescent="0.2"/>
    <row r="30" ht="14.25" customHeight="1" x14ac:dyDescent="0.2"/>
    <row r="31" ht="24.95" customHeight="1" x14ac:dyDescent="0.2"/>
    <row r="32" ht="24.95" customHeight="1" x14ac:dyDescent="0.2"/>
    <row r="33" spans="2:9" ht="24.95" customHeight="1" x14ac:dyDescent="0.2"/>
    <row r="34" spans="2:9" ht="24.95" customHeight="1" x14ac:dyDescent="0.2"/>
    <row r="35" spans="2:9" ht="24.95" customHeight="1" x14ac:dyDescent="0.2"/>
    <row r="38" spans="2:9" s="232" customFormat="1" ht="24.95" customHeight="1" x14ac:dyDescent="0.25">
      <c r="B38" s="954" t="s">
        <v>1554</v>
      </c>
      <c r="C38" s="954"/>
      <c r="D38" s="954"/>
      <c r="E38" s="954"/>
      <c r="F38" s="231" t="s">
        <v>2159</v>
      </c>
      <c r="G38" s="231" t="s">
        <v>1555</v>
      </c>
      <c r="H38" s="231" t="s">
        <v>1556</v>
      </c>
      <c r="I38" s="231" t="s">
        <v>1557</v>
      </c>
    </row>
    <row r="39" spans="2:9" s="232" customFormat="1" ht="26.25" customHeight="1" x14ac:dyDescent="0.25">
      <c r="B39" s="937" t="s">
        <v>2160</v>
      </c>
      <c r="C39" s="937"/>
      <c r="D39" s="937"/>
      <c r="E39" s="937"/>
      <c r="F39" s="233" t="s">
        <v>508</v>
      </c>
      <c r="G39" s="227"/>
      <c r="H39" s="849" t="s">
        <v>3013</v>
      </c>
      <c r="I39" s="400" t="s">
        <v>1558</v>
      </c>
    </row>
    <row r="40" spans="2:9" s="232" customFormat="1" ht="26.25" customHeight="1" x14ac:dyDescent="0.25">
      <c r="B40" s="937" t="s">
        <v>2160</v>
      </c>
      <c r="C40" s="937"/>
      <c r="D40" s="937"/>
      <c r="E40" s="937"/>
      <c r="F40" s="233" t="s">
        <v>508</v>
      </c>
      <c r="G40" s="227" t="s">
        <v>1270</v>
      </c>
      <c r="H40" s="849" t="s">
        <v>3014</v>
      </c>
      <c r="I40" s="400" t="s">
        <v>1559</v>
      </c>
    </row>
    <row r="41" spans="2:9" s="232" customFormat="1" ht="26.25" customHeight="1" x14ac:dyDescent="0.25">
      <c r="B41" s="937" t="s">
        <v>2160</v>
      </c>
      <c r="C41" s="937"/>
      <c r="D41" s="937"/>
      <c r="E41" s="937"/>
      <c r="F41" s="233" t="s">
        <v>1193</v>
      </c>
      <c r="G41" s="227"/>
      <c r="H41" s="227" t="s">
        <v>1194</v>
      </c>
      <c r="I41" s="400" t="s">
        <v>1558</v>
      </c>
    </row>
    <row r="42" spans="2:9" s="232" customFormat="1" ht="26.25" customHeight="1" x14ac:dyDescent="0.25">
      <c r="B42" s="937" t="s">
        <v>2160</v>
      </c>
      <c r="C42" s="937"/>
      <c r="D42" s="937"/>
      <c r="E42" s="937"/>
      <c r="F42" s="233" t="s">
        <v>1193</v>
      </c>
      <c r="G42" s="357">
        <v>20530</v>
      </c>
      <c r="H42" s="227" t="s">
        <v>1194</v>
      </c>
      <c r="I42" s="400" t="s">
        <v>1559</v>
      </c>
    </row>
    <row r="43" spans="2:9" s="232" customFormat="1" ht="30.75" customHeight="1" x14ac:dyDescent="0.25">
      <c r="B43" s="937" t="s">
        <v>2160</v>
      </c>
      <c r="C43" s="937"/>
      <c r="D43" s="937"/>
      <c r="E43" s="937"/>
      <c r="F43" s="397" t="s">
        <v>513</v>
      </c>
      <c r="G43" s="287"/>
      <c r="H43" s="287" t="s">
        <v>514</v>
      </c>
      <c r="I43" s="400" t="s">
        <v>1558</v>
      </c>
    </row>
    <row r="44" spans="2:9" s="232" customFormat="1" ht="30.75" customHeight="1" x14ac:dyDescent="0.25">
      <c r="B44" s="937" t="s">
        <v>2160</v>
      </c>
      <c r="C44" s="937"/>
      <c r="D44" s="937"/>
      <c r="E44" s="937"/>
      <c r="F44" s="234" t="s">
        <v>513</v>
      </c>
      <c r="G44" s="214" t="s">
        <v>1268</v>
      </c>
      <c r="H44" s="214" t="s">
        <v>514</v>
      </c>
      <c r="I44" s="400" t="s">
        <v>1559</v>
      </c>
    </row>
    <row r="45" spans="2:9" s="232" customFormat="1" ht="36" customHeight="1" x14ac:dyDescent="0.25">
      <c r="B45" s="937" t="s">
        <v>2160</v>
      </c>
      <c r="C45" s="937"/>
      <c r="D45" s="937"/>
      <c r="E45" s="937"/>
      <c r="F45" s="234" t="s">
        <v>141</v>
      </c>
      <c r="G45" s="214"/>
      <c r="H45" s="214" t="s">
        <v>522</v>
      </c>
      <c r="I45" s="400" t="s">
        <v>1558</v>
      </c>
    </row>
    <row r="46" spans="2:9" s="232" customFormat="1" ht="38.25" customHeight="1" x14ac:dyDescent="0.25">
      <c r="B46" s="937" t="s">
        <v>2160</v>
      </c>
      <c r="C46" s="937"/>
      <c r="D46" s="937"/>
      <c r="E46" s="937"/>
      <c r="F46" s="234" t="s">
        <v>141</v>
      </c>
      <c r="G46" s="214">
        <v>4444</v>
      </c>
      <c r="H46" s="214" t="s">
        <v>522</v>
      </c>
      <c r="I46" s="400" t="s">
        <v>1559</v>
      </c>
    </row>
    <row r="47" spans="2:9" s="232" customFormat="1" ht="37.5" customHeight="1" x14ac:dyDescent="0.25">
      <c r="B47" s="937" t="s">
        <v>2160</v>
      </c>
      <c r="C47" s="937"/>
      <c r="D47" s="937"/>
      <c r="E47" s="937"/>
      <c r="F47" s="234" t="s">
        <v>145</v>
      </c>
      <c r="G47" s="214"/>
      <c r="H47" s="235" t="s">
        <v>36</v>
      </c>
      <c r="I47" s="400" t="s">
        <v>1558</v>
      </c>
    </row>
    <row r="48" spans="2:9" s="232" customFormat="1" ht="39.75" customHeight="1" x14ac:dyDescent="0.25">
      <c r="B48" s="937" t="s">
        <v>2160</v>
      </c>
      <c r="C48" s="937"/>
      <c r="D48" s="937"/>
      <c r="E48" s="937"/>
      <c r="F48" s="234" t="s">
        <v>145</v>
      </c>
      <c r="G48" s="214" t="s">
        <v>509</v>
      </c>
      <c r="H48" s="214" t="s">
        <v>36</v>
      </c>
      <c r="I48" s="400" t="s">
        <v>1559</v>
      </c>
    </row>
    <row r="49" spans="2:15" s="232" customFormat="1" ht="36" customHeight="1" x14ac:dyDescent="0.25">
      <c r="B49" s="937" t="s">
        <v>2160</v>
      </c>
      <c r="C49" s="937"/>
      <c r="D49" s="937"/>
      <c r="E49" s="937"/>
      <c r="F49" s="234" t="s">
        <v>147</v>
      </c>
      <c r="G49" s="214"/>
      <c r="H49" s="236" t="s">
        <v>37</v>
      </c>
      <c r="I49" s="400" t="s">
        <v>1558</v>
      </c>
    </row>
    <row r="50" spans="2:15" s="232" customFormat="1" ht="36" customHeight="1" x14ac:dyDescent="0.25">
      <c r="B50" s="937" t="s">
        <v>2160</v>
      </c>
      <c r="C50" s="937"/>
      <c r="D50" s="937"/>
      <c r="E50" s="937"/>
      <c r="F50" s="234" t="s">
        <v>147</v>
      </c>
      <c r="G50" s="214" t="s">
        <v>510</v>
      </c>
      <c r="H50" s="214" t="s">
        <v>37</v>
      </c>
      <c r="I50" s="400" t="s">
        <v>1559</v>
      </c>
    </row>
    <row r="51" spans="2:15" s="232" customFormat="1" ht="42" customHeight="1" x14ac:dyDescent="0.25">
      <c r="B51" s="937" t="s">
        <v>2160</v>
      </c>
      <c r="C51" s="937"/>
      <c r="D51" s="937"/>
      <c r="E51" s="937"/>
      <c r="F51" s="234" t="s">
        <v>1195</v>
      </c>
      <c r="G51" s="214"/>
      <c r="H51" s="214" t="s">
        <v>38</v>
      </c>
      <c r="I51" s="400" t="s">
        <v>1558</v>
      </c>
    </row>
    <row r="52" spans="2:15" s="232" customFormat="1" ht="39" customHeight="1" x14ac:dyDescent="0.25">
      <c r="B52" s="937" t="s">
        <v>2160</v>
      </c>
      <c r="C52" s="937"/>
      <c r="D52" s="937"/>
      <c r="E52" s="937"/>
      <c r="F52" s="221" t="s">
        <v>482</v>
      </c>
      <c r="G52" s="322"/>
      <c r="H52" s="322" t="s">
        <v>1201</v>
      </c>
      <c r="I52" s="400" t="s">
        <v>1558</v>
      </c>
      <c r="J52" s="243"/>
      <c r="K52" s="244"/>
      <c r="L52" s="244"/>
      <c r="M52" s="244"/>
      <c r="N52" s="244"/>
      <c r="O52" s="244"/>
    </row>
    <row r="53" spans="2:15" s="232" customFormat="1" ht="39" customHeight="1" x14ac:dyDescent="0.25">
      <c r="B53" s="937" t="s">
        <v>2160</v>
      </c>
      <c r="C53" s="937"/>
      <c r="D53" s="937"/>
      <c r="E53" s="937"/>
      <c r="F53" s="221" t="s">
        <v>1199</v>
      </c>
      <c r="G53" s="322"/>
      <c r="H53" s="322" t="s">
        <v>1111</v>
      </c>
      <c r="I53" s="400" t="s">
        <v>1558</v>
      </c>
      <c r="J53" s="243"/>
      <c r="K53" s="244"/>
      <c r="L53" s="244"/>
      <c r="M53" s="244"/>
      <c r="N53" s="244"/>
      <c r="O53" s="244"/>
    </row>
    <row r="54" spans="2:15" s="232" customFormat="1" ht="35.25" customHeight="1" x14ac:dyDescent="0.25">
      <c r="B54" s="937" t="s">
        <v>2160</v>
      </c>
      <c r="C54" s="937"/>
      <c r="D54" s="937"/>
      <c r="E54" s="937"/>
      <c r="F54" s="233" t="s">
        <v>511</v>
      </c>
      <c r="G54" s="226"/>
      <c r="H54" s="226" t="s">
        <v>512</v>
      </c>
      <c r="I54" s="400" t="s">
        <v>1558</v>
      </c>
      <c r="J54" s="243"/>
      <c r="K54" s="244"/>
      <c r="L54" s="244"/>
      <c r="M54" s="244"/>
      <c r="N54" s="244"/>
      <c r="O54" s="244"/>
    </row>
    <row r="55" spans="2:15" s="232" customFormat="1" ht="35.25" customHeight="1" x14ac:dyDescent="0.25">
      <c r="B55" s="937" t="s">
        <v>2160</v>
      </c>
      <c r="C55" s="937"/>
      <c r="D55" s="937"/>
      <c r="E55" s="937"/>
      <c r="F55" s="221" t="s">
        <v>511</v>
      </c>
      <c r="G55" s="322" t="s">
        <v>23</v>
      </c>
      <c r="H55" s="322" t="s">
        <v>512</v>
      </c>
      <c r="I55" s="400" t="s">
        <v>1559</v>
      </c>
      <c r="J55" s="243"/>
      <c r="K55" s="244"/>
      <c r="L55" s="244"/>
      <c r="M55" s="244"/>
      <c r="N55" s="244"/>
      <c r="O55" s="244"/>
    </row>
    <row r="56" spans="2:15" s="232" customFormat="1" ht="35.25" customHeight="1" x14ac:dyDescent="0.25">
      <c r="B56" s="937" t="s">
        <v>2160</v>
      </c>
      <c r="C56" s="937"/>
      <c r="D56" s="937"/>
      <c r="E56" s="937"/>
      <c r="F56" s="234" t="s">
        <v>139</v>
      </c>
      <c r="G56" s="228"/>
      <c r="H56" s="287" t="s">
        <v>1337</v>
      </c>
      <c r="I56" s="400" t="s">
        <v>1558</v>
      </c>
      <c r="J56" s="243"/>
      <c r="K56" s="244"/>
      <c r="L56" s="244"/>
      <c r="M56" s="244"/>
      <c r="N56" s="244"/>
      <c r="O56" s="244"/>
    </row>
    <row r="57" spans="2:15" s="232" customFormat="1" ht="35.25" customHeight="1" x14ac:dyDescent="0.25">
      <c r="B57" s="937" t="s">
        <v>2160</v>
      </c>
      <c r="C57" s="937"/>
      <c r="D57" s="937"/>
      <c r="E57" s="937"/>
      <c r="F57" s="234" t="s">
        <v>139</v>
      </c>
      <c r="G57" s="228" t="s">
        <v>64</v>
      </c>
      <c r="H57" s="287" t="s">
        <v>1337</v>
      </c>
      <c r="I57" s="400" t="s">
        <v>1559</v>
      </c>
      <c r="J57" s="243"/>
      <c r="K57" s="244"/>
      <c r="L57" s="244"/>
      <c r="M57" s="244"/>
      <c r="N57" s="244"/>
      <c r="O57" s="244"/>
    </row>
    <row r="58" spans="2:15" s="232" customFormat="1" ht="49.5" customHeight="1" x14ac:dyDescent="0.25">
      <c r="B58" s="937" t="s">
        <v>2160</v>
      </c>
      <c r="C58" s="937"/>
      <c r="D58" s="937"/>
      <c r="E58" s="937"/>
      <c r="F58" s="214" t="s">
        <v>1197</v>
      </c>
      <c r="G58" s="228"/>
      <c r="H58" s="228" t="s">
        <v>1198</v>
      </c>
      <c r="I58" s="400" t="s">
        <v>1558</v>
      </c>
      <c r="J58" s="243"/>
      <c r="K58" s="244"/>
      <c r="L58" s="244"/>
      <c r="M58" s="244"/>
      <c r="N58" s="244"/>
      <c r="O58" s="244"/>
    </row>
    <row r="59" spans="2:15" s="232" customFormat="1" ht="48" customHeight="1" x14ac:dyDescent="0.25">
      <c r="B59" s="937" t="s">
        <v>2160</v>
      </c>
      <c r="C59" s="937"/>
      <c r="D59" s="937"/>
      <c r="E59" s="937"/>
      <c r="F59" s="214" t="s">
        <v>1197</v>
      </c>
      <c r="G59" s="228" t="s">
        <v>1267</v>
      </c>
      <c r="H59" s="228" t="s">
        <v>1198</v>
      </c>
      <c r="I59" s="400" t="s">
        <v>1559</v>
      </c>
      <c r="J59" s="243"/>
      <c r="K59" s="244"/>
      <c r="L59" s="244"/>
      <c r="M59" s="244"/>
      <c r="N59" s="244"/>
      <c r="O59" s="244"/>
    </row>
    <row r="60" spans="2:15" s="38" customFormat="1" ht="4.9000000000000004" customHeight="1" x14ac:dyDescent="0.25">
      <c r="B60" s="938"/>
      <c r="C60" s="939"/>
      <c r="D60" s="939"/>
      <c r="E60" s="939"/>
      <c r="F60" s="237"/>
      <c r="G60" s="237"/>
      <c r="H60" s="237"/>
      <c r="I60" s="237"/>
    </row>
    <row r="61" spans="2:15" s="232" customFormat="1" ht="36.75" customHeight="1" x14ac:dyDescent="0.25">
      <c r="B61" s="944" t="s">
        <v>1560</v>
      </c>
      <c r="C61" s="945"/>
      <c r="D61" s="945"/>
      <c r="E61" s="946"/>
      <c r="F61" s="221" t="s">
        <v>157</v>
      </c>
      <c r="G61" s="349" t="s">
        <v>1196</v>
      </c>
      <c r="H61" s="287" t="s">
        <v>1111</v>
      </c>
      <c r="I61" s="349" t="s">
        <v>1561</v>
      </c>
      <c r="J61" s="942"/>
      <c r="K61" s="943"/>
      <c r="L61" s="943"/>
      <c r="M61" s="943"/>
      <c r="N61" s="943"/>
      <c r="O61" s="943"/>
    </row>
    <row r="62" spans="2:15" s="836" customFormat="1" ht="36.75" customHeight="1" x14ac:dyDescent="0.25">
      <c r="B62" s="947" t="s">
        <v>2389</v>
      </c>
      <c r="C62" s="948"/>
      <c r="D62" s="948"/>
      <c r="E62" s="949"/>
      <c r="F62" s="835" t="s">
        <v>482</v>
      </c>
      <c r="G62" s="833" t="s">
        <v>2894</v>
      </c>
      <c r="H62" s="833" t="s">
        <v>1201</v>
      </c>
      <c r="I62" s="834" t="s">
        <v>2390</v>
      </c>
      <c r="J62" s="950"/>
      <c r="K62" s="951"/>
      <c r="L62" s="951"/>
      <c r="M62" s="951"/>
      <c r="N62" s="951"/>
      <c r="O62" s="951"/>
    </row>
    <row r="63" spans="2:15" s="38" customFormat="1" ht="4.9000000000000004" customHeight="1" x14ac:dyDescent="0.25">
      <c r="B63" s="938"/>
      <c r="C63" s="939"/>
      <c r="D63" s="939"/>
      <c r="E63" s="939"/>
      <c r="F63" s="237"/>
      <c r="G63" s="237"/>
      <c r="H63" s="237"/>
      <c r="I63" s="237"/>
    </row>
    <row r="64" spans="2:15" s="232" customFormat="1" ht="48" customHeight="1" x14ac:dyDescent="0.25">
      <c r="B64" s="940" t="s">
        <v>1562</v>
      </c>
      <c r="C64" s="941"/>
      <c r="D64" s="941"/>
      <c r="E64" s="941"/>
      <c r="F64" s="214" t="s">
        <v>1197</v>
      </c>
      <c r="G64" s="228" t="s">
        <v>4</v>
      </c>
      <c r="H64" s="228" t="s">
        <v>1198</v>
      </c>
      <c r="I64" s="228" t="s">
        <v>1563</v>
      </c>
      <c r="J64" s="942"/>
      <c r="K64" s="943"/>
      <c r="L64" s="943"/>
      <c r="M64" s="943"/>
      <c r="N64" s="943"/>
      <c r="O64" s="943"/>
    </row>
    <row r="65" spans="2:15" s="38" customFormat="1" ht="4.9000000000000004" customHeight="1" x14ac:dyDescent="0.25">
      <c r="B65" s="938"/>
      <c r="C65" s="939"/>
      <c r="D65" s="939"/>
      <c r="E65" s="939"/>
      <c r="F65" s="237"/>
      <c r="G65" s="237"/>
      <c r="H65" s="237"/>
      <c r="I65" s="237"/>
    </row>
    <row r="66" spans="2:15" s="232" customFormat="1" ht="36.75" customHeight="1" x14ac:dyDescent="0.25">
      <c r="B66" s="940" t="s">
        <v>2161</v>
      </c>
      <c r="C66" s="941"/>
      <c r="D66" s="941"/>
      <c r="E66" s="941"/>
      <c r="F66" s="214" t="s">
        <v>139</v>
      </c>
      <c r="G66" s="228" t="s">
        <v>515</v>
      </c>
      <c r="H66" s="287" t="s">
        <v>1336</v>
      </c>
      <c r="I66" s="228" t="s">
        <v>2162</v>
      </c>
      <c r="J66" s="942"/>
      <c r="K66" s="943"/>
      <c r="L66" s="943"/>
      <c r="M66" s="943"/>
      <c r="N66" s="943"/>
      <c r="O66" s="943"/>
    </row>
    <row r="67" spans="2:15" s="238" customFormat="1" ht="11.25" x14ac:dyDescent="0.2">
      <c r="F67" s="239"/>
      <c r="G67" s="239"/>
      <c r="H67" s="239"/>
      <c r="I67" s="239"/>
    </row>
    <row r="68" spans="2:15" s="238" customFormat="1" ht="11.25" x14ac:dyDescent="0.2">
      <c r="F68" s="239"/>
      <c r="G68" s="239"/>
      <c r="H68" s="239"/>
      <c r="I68" s="239"/>
    </row>
    <row r="69" spans="2:15" s="238" customFormat="1" ht="11.25" x14ac:dyDescent="0.2">
      <c r="F69" s="239"/>
      <c r="G69" s="239"/>
      <c r="H69" s="239"/>
      <c r="I69" s="239"/>
    </row>
    <row r="70" spans="2:15" s="238" customFormat="1" ht="11.25" x14ac:dyDescent="0.2">
      <c r="F70" s="239"/>
      <c r="G70" s="239"/>
      <c r="H70" s="239"/>
      <c r="I70" s="239"/>
    </row>
    <row r="71" spans="2:15" s="238" customFormat="1" ht="11.25" x14ac:dyDescent="0.2">
      <c r="F71" s="239"/>
      <c r="G71" s="239"/>
      <c r="H71" s="239"/>
      <c r="I71" s="239"/>
    </row>
    <row r="72" spans="2:15" s="238" customFormat="1" ht="11.25" x14ac:dyDescent="0.2"/>
    <row r="73" spans="2:15" s="238" customFormat="1" ht="11.25" x14ac:dyDescent="0.2"/>
    <row r="74" spans="2:15" s="238" customFormat="1" ht="21.75" customHeight="1" x14ac:dyDescent="0.2"/>
    <row r="75" spans="2:15" s="238" customFormat="1" ht="11.25" x14ac:dyDescent="0.2"/>
    <row r="76" spans="2:15" s="238" customFormat="1" ht="12" customHeight="1" x14ac:dyDescent="0.2"/>
    <row r="77" spans="2:15" s="238" customFormat="1" ht="12" customHeight="1" x14ac:dyDescent="0.2">
      <c r="F77" s="240"/>
      <c r="H77" s="241"/>
    </row>
    <row r="78" spans="2:15" s="238" customFormat="1" ht="20.25" customHeight="1" x14ac:dyDescent="0.2">
      <c r="F78" s="240"/>
      <c r="H78" s="241"/>
    </row>
    <row r="79" spans="2:15" s="238" customFormat="1" ht="15.75" customHeight="1" x14ac:dyDescent="0.2">
      <c r="F79" s="240"/>
      <c r="H79" s="241"/>
    </row>
    <row r="80" spans="2:15" s="238" customFormat="1" ht="19.5" customHeight="1" x14ac:dyDescent="0.2">
      <c r="F80" s="240"/>
      <c r="H80" s="241"/>
    </row>
    <row r="81" spans="3:9" s="238" customFormat="1" ht="12" customHeight="1" x14ac:dyDescent="0.2">
      <c r="F81" s="240"/>
      <c r="H81" s="241"/>
    </row>
    <row r="82" spans="3:9" s="238" customFormat="1" ht="19.5" customHeight="1" x14ac:dyDescent="0.2">
      <c r="F82" s="240"/>
      <c r="H82" s="241"/>
    </row>
    <row r="83" spans="3:9" s="238" customFormat="1" ht="12" customHeight="1" x14ac:dyDescent="0.2">
      <c r="F83" s="240"/>
      <c r="H83" s="241"/>
    </row>
    <row r="84" spans="3:9" s="238" customFormat="1" ht="21" customHeight="1" x14ac:dyDescent="0.2">
      <c r="F84" s="240"/>
      <c r="H84" s="241"/>
    </row>
    <row r="85" spans="3:9" s="238" customFormat="1" ht="33" customHeight="1" x14ac:dyDescent="0.2">
      <c r="F85" s="240"/>
      <c r="H85" s="241"/>
    </row>
    <row r="86" spans="3:9" s="238" customFormat="1" ht="18" customHeight="1" x14ac:dyDescent="0.2">
      <c r="F86" s="240"/>
      <c r="H86" s="241"/>
    </row>
    <row r="87" spans="3:9" s="238" customFormat="1" ht="13.5" customHeight="1" x14ac:dyDescent="0.2">
      <c r="F87" s="240"/>
      <c r="H87" s="241"/>
    </row>
    <row r="88" spans="3:9" s="238" customFormat="1" ht="13.5" customHeight="1" x14ac:dyDescent="0.2">
      <c r="F88" s="240"/>
      <c r="H88" s="241"/>
    </row>
    <row r="89" spans="3:9" s="242" customFormat="1" x14ac:dyDescent="0.2">
      <c r="C89" s="238"/>
      <c r="D89" s="238"/>
      <c r="E89" s="238"/>
      <c r="F89" s="238"/>
      <c r="G89" s="238"/>
      <c r="H89" s="238"/>
      <c r="I89" s="238"/>
    </row>
    <row r="90" spans="3:9" ht="27" customHeight="1" x14ac:dyDescent="0.2">
      <c r="C90" s="36"/>
      <c r="D90" s="36"/>
      <c r="E90" s="36"/>
      <c r="F90" s="3"/>
      <c r="G90" s="238"/>
      <c r="H90" s="3"/>
      <c r="I90" s="3"/>
    </row>
    <row r="91" spans="3:9" s="238" customFormat="1" ht="21" customHeight="1" x14ac:dyDescent="0.2">
      <c r="F91" s="225"/>
      <c r="G91" s="225"/>
      <c r="H91" s="37"/>
      <c r="I91" s="37"/>
    </row>
    <row r="92" spans="3:9" s="238" customFormat="1" ht="21" customHeight="1" x14ac:dyDescent="0.2">
      <c r="F92" s="225"/>
      <c r="G92" s="225"/>
      <c r="H92" s="37"/>
      <c r="I92" s="37"/>
    </row>
    <row r="93" spans="3:9" s="238" customFormat="1" ht="21" customHeight="1" x14ac:dyDescent="0.2">
      <c r="F93" s="225"/>
      <c r="G93" s="225"/>
      <c r="H93" s="37"/>
      <c r="I93" s="37"/>
    </row>
    <row r="94" spans="3:9" s="238" customFormat="1" ht="21" customHeight="1" x14ac:dyDescent="0.2">
      <c r="F94" s="225"/>
      <c r="G94" s="225"/>
      <c r="H94" s="37"/>
      <c r="I94" s="37"/>
    </row>
    <row r="95" spans="3:9" s="238" customFormat="1" ht="21" customHeight="1" x14ac:dyDescent="0.2">
      <c r="F95" s="225"/>
      <c r="G95" s="225"/>
      <c r="H95" s="37"/>
      <c r="I95" s="37"/>
    </row>
    <row r="96" spans="3:9" s="238" customFormat="1" ht="21" customHeight="1" x14ac:dyDescent="0.2">
      <c r="F96" s="225"/>
      <c r="G96" s="225"/>
      <c r="H96" s="37"/>
      <c r="I96" s="37"/>
    </row>
    <row r="97" spans="6:9" s="238" customFormat="1" ht="21" customHeight="1" x14ac:dyDescent="0.2">
      <c r="F97" s="225"/>
      <c r="G97" s="225"/>
      <c r="H97" s="37"/>
      <c r="I97" s="37"/>
    </row>
    <row r="98" spans="6:9" s="238" customFormat="1" ht="21" customHeight="1" x14ac:dyDescent="0.2">
      <c r="F98" s="225"/>
      <c r="G98" s="225"/>
      <c r="H98" s="37"/>
      <c r="I98" s="37"/>
    </row>
    <row r="99" spans="6:9" s="238" customFormat="1" ht="21" customHeight="1" x14ac:dyDescent="0.2">
      <c r="F99" s="225"/>
      <c r="G99" s="225"/>
      <c r="H99" s="37"/>
      <c r="I99" s="37"/>
    </row>
    <row r="100" spans="6:9" s="238" customFormat="1" ht="21" customHeight="1" x14ac:dyDescent="0.2">
      <c r="F100" s="225"/>
      <c r="G100" s="225"/>
      <c r="H100" s="37"/>
      <c r="I100" s="37"/>
    </row>
    <row r="101" spans="6:9" s="238" customFormat="1" ht="21" customHeight="1" x14ac:dyDescent="0.2">
      <c r="F101" s="225"/>
      <c r="G101" s="225"/>
      <c r="H101" s="37"/>
      <c r="I101" s="37"/>
    </row>
    <row r="102" spans="6:9" s="238" customFormat="1" ht="21" customHeight="1" x14ac:dyDescent="0.2">
      <c r="F102" s="225"/>
      <c r="G102" s="225"/>
      <c r="H102" s="37"/>
      <c r="I102" s="37"/>
    </row>
    <row r="103" spans="6:9" s="238" customFormat="1" ht="21" customHeight="1" x14ac:dyDescent="0.2">
      <c r="F103" s="225"/>
      <c r="G103" s="225"/>
      <c r="H103" s="37"/>
      <c r="I103" s="37"/>
    </row>
    <row r="104" spans="6:9" s="238" customFormat="1" ht="21" customHeight="1" x14ac:dyDescent="0.2">
      <c r="F104" s="225"/>
      <c r="G104" s="225"/>
      <c r="H104" s="37"/>
      <c r="I104" s="37"/>
    </row>
    <row r="105" spans="6:9" s="238" customFormat="1" ht="21" customHeight="1" x14ac:dyDescent="0.2">
      <c r="F105" s="225"/>
      <c r="G105" s="225"/>
      <c r="H105" s="37"/>
      <c r="I105" s="37"/>
    </row>
    <row r="106" spans="6:9" s="238" customFormat="1" ht="21" customHeight="1" x14ac:dyDescent="0.2">
      <c r="F106" s="225"/>
      <c r="G106" s="225"/>
      <c r="H106" s="37"/>
      <c r="I106" s="37"/>
    </row>
    <row r="107" spans="6:9" s="238" customFormat="1" ht="21" customHeight="1" x14ac:dyDescent="0.2">
      <c r="F107" s="225"/>
      <c r="G107" s="225"/>
      <c r="H107" s="37"/>
      <c r="I107" s="37"/>
    </row>
    <row r="108" spans="6:9" s="238" customFormat="1" ht="21" customHeight="1" x14ac:dyDescent="0.2">
      <c r="F108" s="225"/>
      <c r="G108" s="225"/>
      <c r="H108" s="37"/>
      <c r="I108" s="37"/>
    </row>
    <row r="109" spans="6:9" s="238" customFormat="1" ht="21" customHeight="1" x14ac:dyDescent="0.2">
      <c r="F109" s="225"/>
      <c r="G109" s="225"/>
      <c r="H109" s="37"/>
      <c r="I109" s="37"/>
    </row>
    <row r="110" spans="6:9" s="238" customFormat="1" ht="21" customHeight="1" x14ac:dyDescent="0.2">
      <c r="F110" s="225"/>
      <c r="G110" s="225"/>
      <c r="H110" s="37"/>
      <c r="I110" s="37"/>
    </row>
    <row r="111" spans="6:9" s="238" customFormat="1" ht="21" customHeight="1" x14ac:dyDescent="0.2">
      <c r="F111" s="225"/>
      <c r="G111" s="225"/>
      <c r="H111" s="37"/>
      <c r="I111" s="37"/>
    </row>
    <row r="112" spans="6:9" s="238" customFormat="1" ht="21" customHeight="1" x14ac:dyDescent="0.2">
      <c r="F112" s="225"/>
      <c r="G112" s="225"/>
      <c r="H112" s="37"/>
      <c r="I112" s="37"/>
    </row>
    <row r="113" spans="6:9" s="238" customFormat="1" ht="21" customHeight="1" x14ac:dyDescent="0.2">
      <c r="F113" s="225"/>
      <c r="G113" s="225"/>
      <c r="H113" s="37"/>
      <c r="I113" s="37"/>
    </row>
    <row r="114" spans="6:9" s="238" customFormat="1" ht="21" customHeight="1" x14ac:dyDescent="0.2">
      <c r="F114" s="225"/>
      <c r="G114" s="225"/>
      <c r="H114" s="37"/>
      <c r="I114" s="37"/>
    </row>
    <row r="115" spans="6:9" s="238" customFormat="1" ht="21" customHeight="1" x14ac:dyDescent="0.2">
      <c r="F115" s="225"/>
      <c r="G115" s="225"/>
      <c r="H115" s="37"/>
      <c r="I115" s="37"/>
    </row>
    <row r="116" spans="6:9" s="238" customFormat="1" ht="21" customHeight="1" x14ac:dyDescent="0.2">
      <c r="F116" s="225"/>
      <c r="G116" s="225"/>
      <c r="H116" s="37"/>
      <c r="I116" s="37"/>
    </row>
    <row r="117" spans="6:9" s="238" customFormat="1" ht="21" customHeight="1" x14ac:dyDescent="0.2">
      <c r="F117" s="225"/>
      <c r="G117" s="225"/>
      <c r="H117" s="37"/>
      <c r="I117" s="37"/>
    </row>
    <row r="118" spans="6:9" s="238" customFormat="1" ht="21" customHeight="1" x14ac:dyDescent="0.2">
      <c r="F118" s="225"/>
      <c r="G118" s="225"/>
      <c r="H118" s="37"/>
      <c r="I118" s="37"/>
    </row>
    <row r="119" spans="6:9" s="238" customFormat="1" ht="21" customHeight="1" x14ac:dyDescent="0.2">
      <c r="F119" s="225"/>
      <c r="G119" s="225"/>
      <c r="H119" s="37"/>
      <c r="I119" s="37"/>
    </row>
    <row r="120" spans="6:9" s="238" customFormat="1" ht="21" customHeight="1" x14ac:dyDescent="0.2">
      <c r="F120" s="225"/>
      <c r="G120" s="225"/>
      <c r="H120" s="37"/>
      <c r="I120" s="37"/>
    </row>
    <row r="121" spans="6:9" s="238" customFormat="1" ht="21" customHeight="1" x14ac:dyDescent="0.2">
      <c r="F121" s="225"/>
      <c r="G121" s="225"/>
      <c r="H121" s="37"/>
      <c r="I121" s="37"/>
    </row>
    <row r="122" spans="6:9" s="238" customFormat="1" ht="21" customHeight="1" x14ac:dyDescent="0.2">
      <c r="F122" s="225"/>
      <c r="G122" s="225"/>
      <c r="H122" s="37"/>
      <c r="I122" s="37"/>
    </row>
    <row r="123" spans="6:9" s="238" customFormat="1" ht="21" customHeight="1" x14ac:dyDescent="0.2">
      <c r="F123" s="225"/>
      <c r="G123" s="225"/>
      <c r="H123" s="37"/>
      <c r="I123" s="37"/>
    </row>
    <row r="124" spans="6:9" s="238" customFormat="1" ht="21" customHeight="1" x14ac:dyDescent="0.2">
      <c r="F124" s="225"/>
      <c r="G124" s="225"/>
      <c r="H124" s="37"/>
      <c r="I124" s="37"/>
    </row>
    <row r="125" spans="6:9" s="238" customFormat="1" ht="21" customHeight="1" x14ac:dyDescent="0.2">
      <c r="F125" s="225"/>
      <c r="G125" s="225"/>
      <c r="H125" s="37"/>
      <c r="I125" s="37"/>
    </row>
    <row r="126" spans="6:9" s="238" customFormat="1" ht="21" customHeight="1" x14ac:dyDescent="0.2">
      <c r="F126" s="225"/>
      <c r="G126" s="225"/>
      <c r="H126" s="37"/>
      <c r="I126" s="37"/>
    </row>
    <row r="127" spans="6:9" s="238" customFormat="1" ht="21" customHeight="1" x14ac:dyDescent="0.2">
      <c r="F127" s="225"/>
      <c r="G127" s="225"/>
      <c r="H127" s="37"/>
      <c r="I127" s="37"/>
    </row>
    <row r="128" spans="6:9" s="238" customFormat="1" ht="21" customHeight="1" x14ac:dyDescent="0.2">
      <c r="F128" s="225"/>
      <c r="G128" s="225"/>
      <c r="H128" s="37"/>
      <c r="I128" s="37"/>
    </row>
    <row r="129" spans="3:9" s="238" customFormat="1" ht="21" customHeight="1" x14ac:dyDescent="0.2">
      <c r="F129" s="225"/>
      <c r="G129" s="225"/>
      <c r="H129" s="37"/>
      <c r="I129" s="37"/>
    </row>
    <row r="130" spans="3:9" x14ac:dyDescent="0.2">
      <c r="C130" s="36"/>
      <c r="D130" s="36"/>
      <c r="E130" s="36"/>
      <c r="F130" s="3"/>
      <c r="G130" s="3"/>
      <c r="H130" s="3"/>
      <c r="I130" s="3"/>
    </row>
    <row r="131" spans="3:9" x14ac:dyDescent="0.2">
      <c r="C131" s="36"/>
      <c r="D131" s="36"/>
      <c r="E131" s="36"/>
      <c r="F131" s="3"/>
      <c r="G131" s="3"/>
      <c r="H131" s="3"/>
      <c r="I131" s="3"/>
    </row>
    <row r="132" spans="3:9" x14ac:dyDescent="0.2">
      <c r="C132" s="36"/>
      <c r="D132" s="36"/>
      <c r="E132" s="36"/>
      <c r="F132" s="3"/>
      <c r="G132" s="3"/>
      <c r="H132" s="3"/>
      <c r="I132" s="3"/>
    </row>
    <row r="133" spans="3:9" x14ac:dyDescent="0.2">
      <c r="C133" s="36"/>
      <c r="D133" s="36"/>
      <c r="E133" s="36"/>
      <c r="F133" s="3"/>
      <c r="G133" s="3"/>
      <c r="H133" s="3"/>
      <c r="I133" s="3"/>
    </row>
    <row r="134" spans="3:9" x14ac:dyDescent="0.2">
      <c r="C134" s="36"/>
      <c r="D134" s="36"/>
      <c r="E134" s="36"/>
      <c r="F134" s="3"/>
      <c r="G134" s="3"/>
      <c r="H134" s="3"/>
      <c r="I134" s="3"/>
    </row>
    <row r="135" spans="3:9" x14ac:dyDescent="0.2">
      <c r="C135" s="36"/>
      <c r="D135" s="36"/>
      <c r="E135" s="36"/>
      <c r="F135" s="3"/>
      <c r="G135" s="3"/>
      <c r="H135" s="3"/>
      <c r="I135" s="3"/>
    </row>
    <row r="136" spans="3:9" x14ac:dyDescent="0.2">
      <c r="C136" s="36"/>
      <c r="D136" s="36"/>
      <c r="E136" s="36"/>
      <c r="F136" s="3"/>
      <c r="G136" s="3"/>
      <c r="H136" s="3"/>
      <c r="I136" s="3"/>
    </row>
    <row r="137" spans="3:9" x14ac:dyDescent="0.2">
      <c r="C137" s="36"/>
      <c r="D137" s="36"/>
      <c r="E137" s="36"/>
      <c r="F137" s="3"/>
      <c r="G137" s="3"/>
      <c r="H137" s="3"/>
      <c r="I137" s="3"/>
    </row>
    <row r="138" spans="3:9" x14ac:dyDescent="0.2">
      <c r="C138" s="36"/>
      <c r="D138" s="36"/>
      <c r="E138" s="36"/>
      <c r="F138" s="3"/>
      <c r="G138" s="3"/>
      <c r="H138" s="3"/>
      <c r="I138" s="3"/>
    </row>
    <row r="139" spans="3:9" x14ac:dyDescent="0.2">
      <c r="C139" s="36"/>
      <c r="D139" s="36"/>
      <c r="E139" s="36"/>
      <c r="F139" s="3"/>
      <c r="G139" s="3"/>
      <c r="H139" s="3"/>
      <c r="I139" s="3"/>
    </row>
    <row r="140" spans="3:9" x14ac:dyDescent="0.2">
      <c r="C140" s="36"/>
      <c r="D140" s="36"/>
      <c r="E140" s="36"/>
      <c r="F140" s="3"/>
      <c r="G140" s="3"/>
      <c r="H140" s="3"/>
      <c r="I140" s="3"/>
    </row>
    <row r="141" spans="3:9" x14ac:dyDescent="0.2">
      <c r="C141" s="36"/>
      <c r="D141" s="36"/>
      <c r="E141" s="36"/>
      <c r="F141" s="3"/>
      <c r="G141" s="3"/>
      <c r="H141" s="3"/>
      <c r="I141" s="3"/>
    </row>
    <row r="142" spans="3:9" x14ac:dyDescent="0.2">
      <c r="C142" s="36"/>
      <c r="D142" s="36"/>
      <c r="E142" s="36"/>
      <c r="F142" s="3"/>
      <c r="G142" s="3"/>
      <c r="H142" s="3"/>
      <c r="I142" s="3"/>
    </row>
    <row r="143" spans="3:9" x14ac:dyDescent="0.2">
      <c r="C143" s="36"/>
      <c r="D143" s="36"/>
      <c r="E143" s="36"/>
      <c r="F143" s="3"/>
      <c r="G143" s="3"/>
      <c r="H143" s="3"/>
      <c r="I143" s="3"/>
    </row>
    <row r="144" spans="3:9" x14ac:dyDescent="0.2">
      <c r="C144" s="36"/>
      <c r="D144" s="36"/>
      <c r="E144" s="36"/>
      <c r="F144" s="3"/>
      <c r="G144" s="3"/>
      <c r="H144" s="3"/>
      <c r="I144" s="3"/>
    </row>
    <row r="145" spans="3:9" x14ac:dyDescent="0.2">
      <c r="C145" s="36"/>
      <c r="D145" s="36"/>
      <c r="E145" s="36"/>
      <c r="F145" s="3"/>
      <c r="G145" s="3"/>
      <c r="H145" s="3"/>
      <c r="I145" s="3"/>
    </row>
    <row r="146" spans="3:9" x14ac:dyDescent="0.2">
      <c r="C146" s="36"/>
      <c r="D146" s="36"/>
      <c r="E146" s="36"/>
      <c r="F146" s="3"/>
      <c r="G146" s="3"/>
      <c r="H146" s="3"/>
      <c r="I146" s="3"/>
    </row>
    <row r="147" spans="3:9" x14ac:dyDescent="0.2">
      <c r="C147" s="36"/>
      <c r="D147" s="36"/>
      <c r="E147" s="36"/>
      <c r="F147" s="3"/>
      <c r="G147" s="3"/>
      <c r="H147" s="3"/>
      <c r="I147" s="3"/>
    </row>
    <row r="148" spans="3:9" x14ac:dyDescent="0.2">
      <c r="C148" s="36"/>
      <c r="D148" s="36"/>
      <c r="E148" s="36"/>
      <c r="F148" s="3"/>
      <c r="G148" s="3"/>
      <c r="H148" s="3"/>
      <c r="I148" s="3"/>
    </row>
  </sheetData>
  <sheetProtection algorithmName="SHA-512" hashValue="/NwoH7xtiOBC91WKHo4cwFxsZIvDApkmVAO8JVeNftcDO0ud09Lo6WjxShoLVOPSr+Teo6/2KcC1sc8fMz49KQ==" saltValue="3YligOpkYjCD5YCcMrSolg==" spinCount="100000" sheet="1" selectLockedCells="1"/>
  <mergeCells count="36">
    <mergeCell ref="B42:E42"/>
    <mergeCell ref="B2:F2"/>
    <mergeCell ref="K3:M4"/>
    <mergeCell ref="B38:E38"/>
    <mergeCell ref="B39:E39"/>
    <mergeCell ref="B41:E41"/>
    <mergeCell ref="B3:E3"/>
    <mergeCell ref="B40:E40"/>
    <mergeCell ref="B66:E66"/>
    <mergeCell ref="J66:O66"/>
    <mergeCell ref="J61:O61"/>
    <mergeCell ref="B65:E65"/>
    <mergeCell ref="B61:E61"/>
    <mergeCell ref="B63:E63"/>
    <mergeCell ref="B64:E64"/>
    <mergeCell ref="J64:O64"/>
    <mergeCell ref="B62:E62"/>
    <mergeCell ref="J62:O62"/>
    <mergeCell ref="B59:E59"/>
    <mergeCell ref="B60:E60"/>
    <mergeCell ref="B54:E54"/>
    <mergeCell ref="B52:E52"/>
    <mergeCell ref="B56:E56"/>
    <mergeCell ref="B57:E57"/>
    <mergeCell ref="B58:E58"/>
    <mergeCell ref="B55:E55"/>
    <mergeCell ref="B53:E53"/>
    <mergeCell ref="B43:E43"/>
    <mergeCell ref="B51:E51"/>
    <mergeCell ref="B44:E44"/>
    <mergeCell ref="B45:E45"/>
    <mergeCell ref="B46:E46"/>
    <mergeCell ref="B47:E47"/>
    <mergeCell ref="B48:E48"/>
    <mergeCell ref="B49:E49"/>
    <mergeCell ref="B50:E50"/>
  </mergeCells>
  <pageMargins left="0.23622047244094491" right="0.23622047244094491" top="0.35433070866141736" bottom="0.35433070866141736" header="0.11811023622047245" footer="0.11811023622047245"/>
  <pageSetup paperSize="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55"/>
  <dimension ref="A1:V54"/>
  <sheetViews>
    <sheetView showGridLines="0" workbookViewId="0">
      <pane ySplit="3" topLeftCell="A4" activePane="bottomLeft" state="frozen"/>
      <selection pane="bottomLeft" activeCell="I10" sqref="I10"/>
    </sheetView>
  </sheetViews>
  <sheetFormatPr baseColWidth="10" defaultRowHeight="15" x14ac:dyDescent="0.25"/>
  <cols>
    <col min="1" max="1" width="2.5703125" customWidth="1"/>
    <col min="2" max="2" width="2.28515625" customWidth="1"/>
    <col min="6" max="6" width="48" customWidth="1"/>
    <col min="7" max="7" width="9.42578125" customWidth="1"/>
    <col min="8" max="8" width="21.42578125" customWidth="1"/>
    <col min="9" max="9" width="44.28515625" customWidth="1"/>
    <col min="10" max="10" width="20.28515625" customWidth="1"/>
  </cols>
  <sheetData>
    <row r="1" spans="1:22" s="13" customFormat="1" ht="4.5" customHeight="1" x14ac:dyDescent="0.2">
      <c r="V1" s="16"/>
    </row>
    <row r="2" spans="1:22" s="13" customFormat="1" ht="51" customHeight="1" x14ac:dyDescent="0.2">
      <c r="C2" s="887" t="s">
        <v>2287</v>
      </c>
      <c r="D2" s="887"/>
      <c r="E2" s="887"/>
      <c r="F2" s="887"/>
      <c r="G2" s="154"/>
      <c r="H2" s="154"/>
      <c r="I2" s="154"/>
      <c r="J2" s="3"/>
      <c r="K2" s="3"/>
      <c r="L2" s="3"/>
      <c r="M2" s="3"/>
      <c r="N2" s="3"/>
      <c r="O2" s="3"/>
      <c r="P2" s="3"/>
      <c r="Q2" s="3"/>
      <c r="R2" s="3"/>
      <c r="S2" s="3"/>
      <c r="T2" s="3"/>
      <c r="U2" s="3"/>
      <c r="V2" s="16"/>
    </row>
    <row r="3" spans="1:22" s="3" customFormat="1" ht="20.100000000000001" customHeight="1" x14ac:dyDescent="0.2">
      <c r="A3" s="4"/>
      <c r="B3" s="1280" t="s">
        <v>1552</v>
      </c>
      <c r="C3" s="1280"/>
      <c r="D3" s="1280"/>
      <c r="E3" s="1280"/>
      <c r="F3" s="1280"/>
      <c r="G3" s="1280"/>
      <c r="H3" s="38"/>
      <c r="I3" s="38"/>
      <c r="J3" s="38"/>
      <c r="K3" s="580"/>
      <c r="L3" s="580"/>
      <c r="M3" s="580"/>
    </row>
    <row r="4" spans="1:22" s="3" customFormat="1" ht="17.25" customHeight="1" x14ac:dyDescent="0.2">
      <c r="A4" s="61"/>
      <c r="B4" s="61"/>
      <c r="C4" s="268"/>
      <c r="D4" s="268"/>
      <c r="E4" s="268"/>
      <c r="F4" s="301"/>
      <c r="G4" s="45"/>
      <c r="H4" s="45"/>
    </row>
    <row r="5" spans="1:22" ht="15.75" thickBot="1" x14ac:dyDescent="0.3"/>
    <row r="6" spans="1:22" ht="30" customHeight="1" thickBot="1" x14ac:dyDescent="0.3">
      <c r="C6" s="2333" t="s">
        <v>2012</v>
      </c>
      <c r="D6" s="2334"/>
      <c r="E6" s="2335"/>
      <c r="F6" s="621" t="s">
        <v>2013</v>
      </c>
      <c r="H6" s="621" t="s">
        <v>2014</v>
      </c>
      <c r="I6" s="622" t="s">
        <v>2015</v>
      </c>
    </row>
    <row r="7" spans="1:22" ht="30" customHeight="1" x14ac:dyDescent="0.25">
      <c r="C7" s="2342" t="s">
        <v>2016</v>
      </c>
      <c r="D7" s="2343"/>
      <c r="E7" s="2343"/>
      <c r="F7" s="520" t="s">
        <v>2063</v>
      </c>
      <c r="G7" s="27"/>
      <c r="H7" s="287" t="s">
        <v>78</v>
      </c>
      <c r="I7" s="526" t="s">
        <v>1417</v>
      </c>
    </row>
    <row r="8" spans="1:22" ht="37.5" customHeight="1" x14ac:dyDescent="0.25">
      <c r="C8" s="2331" t="s">
        <v>2018</v>
      </c>
      <c r="D8" s="2332"/>
      <c r="E8" s="2332"/>
      <c r="F8" s="503" t="s">
        <v>2063</v>
      </c>
      <c r="G8" s="27"/>
      <c r="H8" s="287" t="s">
        <v>149</v>
      </c>
      <c r="I8" s="527" t="s">
        <v>2039</v>
      </c>
    </row>
    <row r="9" spans="1:22" ht="66" customHeight="1" x14ac:dyDescent="0.25">
      <c r="C9" s="2331" t="s">
        <v>2017</v>
      </c>
      <c r="D9" s="2332"/>
      <c r="E9" s="2332"/>
      <c r="F9" s="546" t="s">
        <v>2280</v>
      </c>
      <c r="G9" s="27"/>
      <c r="H9" s="522" t="s">
        <v>1416</v>
      </c>
      <c r="I9" s="545" t="s">
        <v>2279</v>
      </c>
    </row>
    <row r="10" spans="1:22" ht="30" customHeight="1" x14ac:dyDescent="0.25">
      <c r="C10" s="2342" t="s">
        <v>2019</v>
      </c>
      <c r="D10" s="2343"/>
      <c r="E10" s="2343"/>
      <c r="F10" s="503" t="s">
        <v>1413</v>
      </c>
      <c r="G10" s="27"/>
      <c r="H10" s="287" t="s">
        <v>593</v>
      </c>
      <c r="I10" s="527" t="s">
        <v>2040</v>
      </c>
    </row>
    <row r="11" spans="1:22" ht="48.75" x14ac:dyDescent="0.25">
      <c r="C11" s="2347" t="s">
        <v>2020</v>
      </c>
      <c r="D11" s="2348"/>
      <c r="E11" s="2349"/>
      <c r="F11" s="870" t="s">
        <v>3055</v>
      </c>
      <c r="G11" s="27"/>
      <c r="H11" s="287" t="s">
        <v>79</v>
      </c>
      <c r="I11" s="869" t="s">
        <v>3056</v>
      </c>
    </row>
    <row r="12" spans="1:22" ht="45" x14ac:dyDescent="0.25">
      <c r="C12" s="2331" t="s">
        <v>2021</v>
      </c>
      <c r="D12" s="2332"/>
      <c r="E12" s="2332"/>
      <c r="F12" s="503" t="s">
        <v>1414</v>
      </c>
      <c r="G12" s="27"/>
      <c r="H12" s="344" t="s">
        <v>1148</v>
      </c>
      <c r="I12" s="528" t="s">
        <v>2041</v>
      </c>
    </row>
    <row r="13" spans="1:22" ht="43.5" customHeight="1" x14ac:dyDescent="0.25">
      <c r="C13" s="2347" t="s">
        <v>2281</v>
      </c>
      <c r="D13" s="2348"/>
      <c r="E13" s="2349"/>
      <c r="F13" s="603" t="s">
        <v>2326</v>
      </c>
      <c r="G13" s="27"/>
      <c r="H13" s="322" t="s">
        <v>497</v>
      </c>
      <c r="I13" s="524" t="s">
        <v>2327</v>
      </c>
    </row>
    <row r="14" spans="1:22" ht="45" x14ac:dyDescent="0.25">
      <c r="C14" s="2336" t="s">
        <v>2282</v>
      </c>
      <c r="D14" s="2337"/>
      <c r="E14" s="2337"/>
      <c r="F14" s="503" t="s">
        <v>2023</v>
      </c>
      <c r="G14" s="27"/>
      <c r="H14" s="519" t="s">
        <v>153</v>
      </c>
      <c r="I14" s="525" t="s">
        <v>2024</v>
      </c>
    </row>
    <row r="15" spans="1:22" ht="52.5" customHeight="1" thickBot="1" x14ac:dyDescent="0.3">
      <c r="C15" s="2336" t="s">
        <v>2283</v>
      </c>
      <c r="D15" s="2337"/>
      <c r="E15" s="2337"/>
      <c r="F15" s="503" t="s">
        <v>2022</v>
      </c>
      <c r="G15" s="27"/>
      <c r="H15" s="228" t="s">
        <v>1133</v>
      </c>
      <c r="I15" s="524" t="s">
        <v>2042</v>
      </c>
    </row>
    <row r="16" spans="1:22" ht="27" customHeight="1" thickBot="1" x14ac:dyDescent="0.3">
      <c r="C16" s="2333" t="s">
        <v>2025</v>
      </c>
      <c r="D16" s="2334"/>
      <c r="E16" s="2335"/>
      <c r="F16" s="521"/>
      <c r="G16" s="27"/>
      <c r="H16" s="529"/>
      <c r="I16" s="521"/>
    </row>
    <row r="17" spans="3:9" ht="129" customHeight="1" x14ac:dyDescent="0.25">
      <c r="C17" s="2342" t="s">
        <v>2027</v>
      </c>
      <c r="D17" s="2343"/>
      <c r="E17" s="2343"/>
      <c r="F17" s="503" t="s">
        <v>1415</v>
      </c>
      <c r="G17" s="27"/>
      <c r="H17" s="226" t="s">
        <v>1418</v>
      </c>
      <c r="I17" s="527" t="s">
        <v>1419</v>
      </c>
    </row>
    <row r="18" spans="3:9" ht="49.5" customHeight="1" x14ac:dyDescent="0.25">
      <c r="C18" s="2331" t="s">
        <v>2285</v>
      </c>
      <c r="D18" s="2332"/>
      <c r="E18" s="2332"/>
      <c r="F18" s="603" t="s">
        <v>2028</v>
      </c>
      <c r="G18" s="27"/>
      <c r="H18" s="287" t="s">
        <v>175</v>
      </c>
      <c r="I18" s="524" t="s">
        <v>2029</v>
      </c>
    </row>
    <row r="19" spans="3:9" ht="36.75" thickBot="1" x14ac:dyDescent="0.3">
      <c r="C19" s="2336" t="s">
        <v>2284</v>
      </c>
      <c r="D19" s="2337"/>
      <c r="E19" s="2337"/>
      <c r="F19" s="603" t="s">
        <v>2028</v>
      </c>
      <c r="G19" s="27"/>
      <c r="H19" s="287" t="s">
        <v>177</v>
      </c>
      <c r="I19" s="524" t="s">
        <v>2029</v>
      </c>
    </row>
    <row r="20" spans="3:9" ht="30.75" customHeight="1" thickBot="1" x14ac:dyDescent="0.3">
      <c r="C20" s="2333" t="s">
        <v>2026</v>
      </c>
      <c r="D20" s="2334"/>
      <c r="E20" s="2335"/>
      <c r="F20" s="521"/>
      <c r="G20" s="27"/>
      <c r="H20" s="529"/>
      <c r="I20" s="521"/>
    </row>
    <row r="21" spans="3:9" ht="45" x14ac:dyDescent="0.25">
      <c r="C21" s="2344" t="s">
        <v>2030</v>
      </c>
      <c r="D21" s="2345"/>
      <c r="E21" s="2346"/>
      <c r="F21" s="503" t="s">
        <v>1414</v>
      </c>
      <c r="G21" s="27"/>
      <c r="H21" s="322" t="s">
        <v>1420</v>
      </c>
      <c r="I21" s="527" t="s">
        <v>2043</v>
      </c>
    </row>
    <row r="22" spans="3:9" ht="36.75" customHeight="1" x14ac:dyDescent="0.25">
      <c r="C22" s="2331" t="s">
        <v>2031</v>
      </c>
      <c r="D22" s="2332"/>
      <c r="E22" s="2332"/>
      <c r="F22" s="503" t="s">
        <v>1414</v>
      </c>
      <c r="G22" s="27"/>
      <c r="H22" s="322" t="s">
        <v>1089</v>
      </c>
      <c r="I22" s="527" t="s">
        <v>2044</v>
      </c>
    </row>
    <row r="23" spans="3:9" ht="36" x14ac:dyDescent="0.25">
      <c r="C23" s="2331" t="s">
        <v>2032</v>
      </c>
      <c r="D23" s="2332"/>
      <c r="E23" s="2332"/>
      <c r="F23" s="503" t="s">
        <v>2034</v>
      </c>
      <c r="G23" s="27"/>
      <c r="H23" s="322" t="s">
        <v>1186</v>
      </c>
      <c r="I23" s="533" t="s">
        <v>2035</v>
      </c>
    </row>
    <row r="24" spans="3:9" ht="36.75" x14ac:dyDescent="0.25">
      <c r="C24" s="2336" t="s">
        <v>2033</v>
      </c>
      <c r="D24" s="2337"/>
      <c r="E24" s="2337"/>
      <c r="F24" s="503" t="s">
        <v>2125</v>
      </c>
      <c r="G24" s="27"/>
      <c r="H24" s="322" t="s">
        <v>1187</v>
      </c>
      <c r="I24" s="523" t="s">
        <v>2047</v>
      </c>
    </row>
    <row r="25" spans="3:9" ht="46.5" customHeight="1" x14ac:dyDescent="0.25">
      <c r="C25" s="2347" t="s">
        <v>2286</v>
      </c>
      <c r="D25" s="2348"/>
      <c r="E25" s="2349"/>
      <c r="F25" s="503" t="s">
        <v>2036</v>
      </c>
      <c r="G25" s="27"/>
      <c r="H25" s="322" t="s">
        <v>1188</v>
      </c>
      <c r="I25" s="524" t="s">
        <v>2037</v>
      </c>
    </row>
    <row r="26" spans="3:9" ht="39" customHeight="1" x14ac:dyDescent="0.25">
      <c r="C26" s="2347" t="s">
        <v>1822</v>
      </c>
      <c r="D26" s="2348"/>
      <c r="E26" s="2349"/>
      <c r="F26" s="503" t="s">
        <v>2036</v>
      </c>
      <c r="G26" s="27"/>
      <c r="H26" s="322" t="s">
        <v>1189</v>
      </c>
      <c r="I26" s="524" t="s">
        <v>2037</v>
      </c>
    </row>
    <row r="27" spans="3:9" ht="126.75" customHeight="1" x14ac:dyDescent="0.25">
      <c r="C27" s="2336" t="s">
        <v>2038</v>
      </c>
      <c r="D27" s="2337"/>
      <c r="E27" s="2337"/>
      <c r="F27" s="503" t="s">
        <v>1415</v>
      </c>
      <c r="G27" s="27"/>
      <c r="H27" s="226" t="s">
        <v>1421</v>
      </c>
      <c r="I27" s="527" t="s">
        <v>1419</v>
      </c>
    </row>
    <row r="28" spans="3:9" ht="48.75" thickBot="1" x14ac:dyDescent="0.3">
      <c r="C28" s="2336" t="s">
        <v>2045</v>
      </c>
      <c r="D28" s="2337"/>
      <c r="E28" s="2337"/>
      <c r="F28" s="503" t="s">
        <v>1422</v>
      </c>
      <c r="G28" s="27"/>
      <c r="H28" s="322" t="s">
        <v>1126</v>
      </c>
      <c r="I28" s="530" t="s">
        <v>1423</v>
      </c>
    </row>
    <row r="29" spans="3:9" ht="30.75" customHeight="1" thickBot="1" x14ac:dyDescent="0.3">
      <c r="C29" s="2333" t="s">
        <v>2048</v>
      </c>
      <c r="D29" s="2334"/>
      <c r="E29" s="2335"/>
      <c r="F29" s="521"/>
      <c r="G29" s="27"/>
      <c r="H29" s="529"/>
      <c r="I29" s="521"/>
    </row>
    <row r="30" spans="3:9" ht="79.5" thickBot="1" x14ac:dyDescent="0.3">
      <c r="C30" s="2340" t="s">
        <v>2046</v>
      </c>
      <c r="D30" s="2341"/>
      <c r="E30" s="2341"/>
      <c r="F30" s="658" t="s">
        <v>2370</v>
      </c>
      <c r="G30" s="12"/>
      <c r="H30" s="322" t="s">
        <v>1425</v>
      </c>
      <c r="I30" s="322" t="s">
        <v>2371</v>
      </c>
    </row>
    <row r="31" spans="3:9" ht="30" customHeight="1" thickBot="1" x14ac:dyDescent="0.3">
      <c r="C31" s="2333" t="s">
        <v>2049</v>
      </c>
      <c r="D31" s="2334"/>
      <c r="E31" s="2335"/>
      <c r="F31" s="532"/>
      <c r="G31" s="27"/>
      <c r="H31" s="529"/>
      <c r="I31" s="521"/>
    </row>
    <row r="32" spans="3:9" ht="129" customHeight="1" x14ac:dyDescent="0.25">
      <c r="C32" s="2340" t="s">
        <v>1809</v>
      </c>
      <c r="D32" s="2341"/>
      <c r="E32" s="2341"/>
      <c r="F32" s="658" t="s">
        <v>2370</v>
      </c>
      <c r="G32" s="27"/>
      <c r="H32" s="322" t="s">
        <v>1424</v>
      </c>
      <c r="I32" s="322" t="s">
        <v>2372</v>
      </c>
    </row>
    <row r="33" spans="3:9" ht="135" x14ac:dyDescent="0.25">
      <c r="C33" s="2338" t="s">
        <v>1812</v>
      </c>
      <c r="D33" s="2339"/>
      <c r="E33" s="2339"/>
      <c r="F33" s="658" t="s">
        <v>2370</v>
      </c>
      <c r="G33" s="27"/>
      <c r="H33" s="322" t="s">
        <v>1424</v>
      </c>
      <c r="I33" s="322" t="s">
        <v>2373</v>
      </c>
    </row>
    <row r="34" spans="3:9" ht="124.5" thickBot="1" x14ac:dyDescent="0.3">
      <c r="C34" s="2338" t="s">
        <v>2050</v>
      </c>
      <c r="D34" s="2339"/>
      <c r="E34" s="2339"/>
      <c r="F34" s="658" t="s">
        <v>2370</v>
      </c>
      <c r="G34" s="27"/>
      <c r="H34" s="322" t="s">
        <v>1424</v>
      </c>
      <c r="I34" s="322" t="s">
        <v>2374</v>
      </c>
    </row>
    <row r="35" spans="3:9" ht="30" customHeight="1" thickBot="1" x14ac:dyDescent="0.3">
      <c r="C35" s="2333" t="s">
        <v>2051</v>
      </c>
      <c r="D35" s="2334"/>
      <c r="E35" s="2335"/>
      <c r="F35" s="521"/>
      <c r="G35" s="27"/>
      <c r="H35" s="529"/>
      <c r="I35" s="521"/>
    </row>
    <row r="36" spans="3:9" ht="45" x14ac:dyDescent="0.25">
      <c r="C36" s="2331" t="s">
        <v>2052</v>
      </c>
      <c r="D36" s="2332"/>
      <c r="E36" s="2332"/>
      <c r="F36" s="503" t="s">
        <v>2055</v>
      </c>
      <c r="G36" s="27"/>
      <c r="H36" s="287" t="s">
        <v>215</v>
      </c>
      <c r="I36" s="524" t="s">
        <v>2059</v>
      </c>
    </row>
    <row r="37" spans="3:9" ht="45" x14ac:dyDescent="0.25">
      <c r="C37" s="2331" t="s">
        <v>2053</v>
      </c>
      <c r="D37" s="2332"/>
      <c r="E37" s="2332"/>
      <c r="F37" s="503" t="s">
        <v>2055</v>
      </c>
      <c r="G37" s="27"/>
      <c r="H37" s="287" t="s">
        <v>219</v>
      </c>
      <c r="I37" s="524" t="s">
        <v>2058</v>
      </c>
    </row>
    <row r="38" spans="3:9" ht="36" x14ac:dyDescent="0.25">
      <c r="C38" s="2331" t="s">
        <v>2054</v>
      </c>
      <c r="D38" s="2332"/>
      <c r="E38" s="2332"/>
      <c r="F38" s="503" t="s">
        <v>2055</v>
      </c>
      <c r="G38" s="27"/>
      <c r="H38" s="287" t="s">
        <v>221</v>
      </c>
      <c r="I38" s="524" t="s">
        <v>2060</v>
      </c>
    </row>
    <row r="39" spans="3:9" ht="36" x14ac:dyDescent="0.25">
      <c r="C39" s="2331" t="s">
        <v>2056</v>
      </c>
      <c r="D39" s="2332"/>
      <c r="E39" s="2332"/>
      <c r="F39" s="503" t="s">
        <v>2055</v>
      </c>
      <c r="G39" s="27"/>
      <c r="H39" s="287" t="s">
        <v>224</v>
      </c>
      <c r="I39" s="524" t="s">
        <v>2061</v>
      </c>
    </row>
    <row r="40" spans="3:9" ht="36.75" customHeight="1" x14ac:dyDescent="0.25">
      <c r="C40" s="2331" t="s">
        <v>2057</v>
      </c>
      <c r="D40" s="2332"/>
      <c r="E40" s="2332"/>
      <c r="F40" s="503" t="s">
        <v>2055</v>
      </c>
      <c r="G40" s="27"/>
      <c r="H40" s="287" t="s">
        <v>1190</v>
      </c>
      <c r="I40" s="531" t="s">
        <v>2062</v>
      </c>
    </row>
    <row r="41" spans="3:9" x14ac:dyDescent="0.25">
      <c r="C41" s="27"/>
      <c r="D41" s="27"/>
      <c r="E41" s="27"/>
      <c r="F41" s="27"/>
    </row>
    <row r="42" spans="3:9" x14ac:dyDescent="0.25">
      <c r="C42" s="27"/>
      <c r="D42" s="27"/>
      <c r="E42" s="27"/>
      <c r="F42" s="27"/>
    </row>
    <row r="43" spans="3:9" x14ac:dyDescent="0.25">
      <c r="C43" s="27"/>
      <c r="D43" s="27"/>
      <c r="E43" s="27"/>
      <c r="F43" s="27"/>
    </row>
    <row r="44" spans="3:9" x14ac:dyDescent="0.25">
      <c r="C44" s="27"/>
      <c r="D44" s="27"/>
      <c r="E44" s="27"/>
      <c r="F44" s="27"/>
    </row>
    <row r="45" spans="3:9" x14ac:dyDescent="0.25">
      <c r="C45" s="27"/>
      <c r="D45" s="27"/>
      <c r="E45" s="27"/>
      <c r="F45" s="27"/>
    </row>
    <row r="46" spans="3:9" x14ac:dyDescent="0.25">
      <c r="C46" s="27"/>
      <c r="D46" s="27"/>
      <c r="E46" s="27"/>
      <c r="F46" s="27"/>
    </row>
    <row r="47" spans="3:9" x14ac:dyDescent="0.25">
      <c r="C47" s="27"/>
      <c r="D47" s="27"/>
      <c r="E47" s="27"/>
      <c r="F47" s="27"/>
    </row>
    <row r="48" spans="3:9" x14ac:dyDescent="0.25">
      <c r="C48" s="27"/>
      <c r="D48" s="27"/>
      <c r="E48" s="27"/>
      <c r="F48" s="27"/>
    </row>
    <row r="49" spans="3:6" x14ac:dyDescent="0.25">
      <c r="C49" s="27"/>
      <c r="D49" s="27"/>
      <c r="E49" s="27"/>
      <c r="F49" s="27"/>
    </row>
    <row r="50" spans="3:6" x14ac:dyDescent="0.25">
      <c r="C50" s="27"/>
      <c r="D50" s="27"/>
      <c r="E50" s="27"/>
      <c r="F50" s="27"/>
    </row>
    <row r="51" spans="3:6" x14ac:dyDescent="0.25">
      <c r="C51" s="27"/>
      <c r="D51" s="27"/>
      <c r="E51" s="27"/>
      <c r="F51" s="27"/>
    </row>
    <row r="52" spans="3:6" x14ac:dyDescent="0.25">
      <c r="C52" s="27"/>
      <c r="D52" s="27"/>
      <c r="E52" s="27"/>
      <c r="F52" s="27"/>
    </row>
    <row r="53" spans="3:6" x14ac:dyDescent="0.25">
      <c r="C53" s="27"/>
      <c r="D53" s="27"/>
      <c r="E53" s="27"/>
      <c r="F53" s="27"/>
    </row>
    <row r="54" spans="3:6" x14ac:dyDescent="0.25">
      <c r="C54" s="27"/>
      <c r="D54" s="27"/>
      <c r="E54" s="27"/>
      <c r="F54" s="27"/>
    </row>
  </sheetData>
  <sheetProtection algorithmName="SHA-512" hashValue="nuTOE/Pp/Nifp8VZPZ7a52J4xvLRWJllPk4sSgKQFoS/M+p3gxB53MCxQ1P+hw+ReLtdh4QHR/XIFndZ79rHcQ==" saltValue="8mymaTHvSAsyzwemlWOiDw==" spinCount="100000" sheet="1" objects="1" scenarios="1"/>
  <mergeCells count="37">
    <mergeCell ref="C20:E20"/>
    <mergeCell ref="C25:E25"/>
    <mergeCell ref="C26:E26"/>
    <mergeCell ref="C28:E28"/>
    <mergeCell ref="C27:E27"/>
    <mergeCell ref="C2:F2"/>
    <mergeCell ref="C10:E10"/>
    <mergeCell ref="C21:E21"/>
    <mergeCell ref="C22:E22"/>
    <mergeCell ref="C23:E23"/>
    <mergeCell ref="C13:E13"/>
    <mergeCell ref="C12:E12"/>
    <mergeCell ref="C17:E17"/>
    <mergeCell ref="C18:E18"/>
    <mergeCell ref="C19:E19"/>
    <mergeCell ref="C7:E7"/>
    <mergeCell ref="C8:E8"/>
    <mergeCell ref="C11:E11"/>
    <mergeCell ref="C6:E6"/>
    <mergeCell ref="C9:E9"/>
    <mergeCell ref="C14:E14"/>
    <mergeCell ref="B3:G3"/>
    <mergeCell ref="C39:E39"/>
    <mergeCell ref="C40:E40"/>
    <mergeCell ref="C35:E35"/>
    <mergeCell ref="C36:E36"/>
    <mergeCell ref="C37:E37"/>
    <mergeCell ref="C38:E38"/>
    <mergeCell ref="C15:E15"/>
    <mergeCell ref="C24:E24"/>
    <mergeCell ref="C34:E34"/>
    <mergeCell ref="C32:E32"/>
    <mergeCell ref="C33:E33"/>
    <mergeCell ref="C30:E30"/>
    <mergeCell ref="C31:E31"/>
    <mergeCell ref="C29:E29"/>
    <mergeCell ref="C16:E16"/>
  </mergeCells>
  <hyperlinks>
    <hyperlink ref="A3:C3" location="Inhaltsverzeichnis!A1" display="zurück zum Inhaltsverzeichnis" xr:uid="{00000000-0004-0000-2C00-000000000000}"/>
  </hyperlink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6"/>
  <dimension ref="A1:R255"/>
  <sheetViews>
    <sheetView showGridLines="0" workbookViewId="0">
      <pane ySplit="4" topLeftCell="A5" activePane="bottomLeft" state="frozen"/>
      <selection pane="bottomLeft" activeCell="F25" sqref="F25"/>
    </sheetView>
  </sheetViews>
  <sheetFormatPr baseColWidth="10" defaultColWidth="11.42578125" defaultRowHeight="15" x14ac:dyDescent="0.25"/>
  <cols>
    <col min="1" max="1" width="7.5703125" customWidth="1"/>
    <col min="2" max="2" width="6" customWidth="1"/>
    <col min="3" max="3" width="30.28515625" customWidth="1"/>
    <col min="4" max="4" width="8.85546875" style="620" customWidth="1"/>
  </cols>
  <sheetData>
    <row r="1" spans="1:18" ht="50.25" customHeight="1" x14ac:dyDescent="0.25">
      <c r="B1" s="887" t="s">
        <v>1965</v>
      </c>
      <c r="C1" s="887"/>
      <c r="D1" s="887"/>
      <c r="E1" s="887"/>
      <c r="F1" s="887"/>
      <c r="G1" s="154"/>
      <c r="H1" s="154"/>
      <c r="I1" s="154"/>
      <c r="J1" s="154"/>
      <c r="K1" s="154"/>
      <c r="L1" s="154"/>
      <c r="M1" s="154"/>
      <c r="N1" s="154"/>
      <c r="O1" s="154"/>
      <c r="P1" s="154"/>
      <c r="Q1" s="154"/>
      <c r="R1" s="154"/>
    </row>
    <row r="2" spans="1:18" s="3" customFormat="1" ht="20.100000000000001" customHeight="1" x14ac:dyDescent="0.2">
      <c r="A2" s="4"/>
      <c r="B2" s="911" t="s">
        <v>1552</v>
      </c>
      <c r="C2" s="911"/>
      <c r="D2" s="911"/>
      <c r="E2" s="911"/>
      <c r="F2" s="911"/>
      <c r="G2" s="911"/>
      <c r="H2" s="38"/>
      <c r="I2" s="38"/>
      <c r="J2" s="38"/>
      <c r="K2" s="580"/>
      <c r="L2" s="580"/>
      <c r="M2" s="580"/>
    </row>
    <row r="3" spans="1:18" ht="9" customHeight="1" x14ac:dyDescent="0.25"/>
    <row r="4" spans="1:18" ht="31.5" customHeight="1" x14ac:dyDescent="0.25">
      <c r="B4" s="2350" t="s">
        <v>1964</v>
      </c>
      <c r="C4" s="2351"/>
      <c r="D4" s="615" t="s">
        <v>597</v>
      </c>
    </row>
    <row r="5" spans="1:18" ht="15.95" customHeight="1" x14ac:dyDescent="0.25">
      <c r="B5" s="327"/>
      <c r="C5" s="328" t="s">
        <v>598</v>
      </c>
      <c r="D5" s="616" t="s">
        <v>3</v>
      </c>
    </row>
    <row r="6" spans="1:18" ht="15.95" customHeight="1" x14ac:dyDescent="0.25">
      <c r="B6" s="329"/>
      <c r="C6" s="330" t="s">
        <v>599</v>
      </c>
      <c r="D6" s="617" t="s">
        <v>600</v>
      </c>
    </row>
    <row r="7" spans="1:18" ht="15.95" customHeight="1" x14ac:dyDescent="0.25">
      <c r="B7" s="327"/>
      <c r="C7" s="328" t="s">
        <v>601</v>
      </c>
      <c r="D7" s="618" t="s">
        <v>602</v>
      </c>
    </row>
    <row r="8" spans="1:18" ht="15.95" customHeight="1" x14ac:dyDescent="0.25">
      <c r="B8" s="329"/>
      <c r="C8" s="330" t="s">
        <v>603</v>
      </c>
      <c r="D8" s="619" t="s">
        <v>3</v>
      </c>
    </row>
    <row r="9" spans="1:18" ht="15.95" customHeight="1" x14ac:dyDescent="0.25">
      <c r="B9" s="327"/>
      <c r="C9" s="328" t="s">
        <v>604</v>
      </c>
      <c r="D9" s="618" t="s">
        <v>605</v>
      </c>
    </row>
    <row r="10" spans="1:18" ht="15.95" customHeight="1" x14ac:dyDescent="0.25">
      <c r="B10" s="329"/>
      <c r="C10" s="330" t="s">
        <v>606</v>
      </c>
      <c r="D10" s="617" t="s">
        <v>607</v>
      </c>
    </row>
    <row r="11" spans="1:18" ht="15.95" customHeight="1" x14ac:dyDescent="0.25">
      <c r="B11" s="327"/>
      <c r="C11" s="328" t="s">
        <v>608</v>
      </c>
      <c r="D11" s="618" t="s">
        <v>609</v>
      </c>
    </row>
    <row r="12" spans="1:18" ht="15.95" customHeight="1" x14ac:dyDescent="0.25">
      <c r="B12" s="329"/>
      <c r="C12" s="330" t="s">
        <v>610</v>
      </c>
      <c r="D12" s="617" t="s">
        <v>611</v>
      </c>
    </row>
    <row r="13" spans="1:18" ht="15.95" customHeight="1" x14ac:dyDescent="0.25">
      <c r="B13" s="327"/>
      <c r="C13" s="328" t="s">
        <v>612</v>
      </c>
      <c r="D13" s="618" t="s">
        <v>613</v>
      </c>
    </row>
    <row r="14" spans="1:18" ht="15.95" customHeight="1" x14ac:dyDescent="0.25">
      <c r="B14" s="329"/>
      <c r="C14" s="330" t="s">
        <v>614</v>
      </c>
      <c r="D14" s="617" t="s">
        <v>615</v>
      </c>
    </row>
    <row r="15" spans="1:18" ht="15.95" customHeight="1" x14ac:dyDescent="0.25">
      <c r="B15" s="327"/>
      <c r="C15" s="328" t="s">
        <v>616</v>
      </c>
      <c r="D15" s="618" t="s">
        <v>617</v>
      </c>
    </row>
    <row r="16" spans="1:18" ht="15.95" customHeight="1" x14ac:dyDescent="0.25">
      <c r="B16" s="329"/>
      <c r="C16" s="330" t="s">
        <v>618</v>
      </c>
      <c r="D16" s="617" t="s">
        <v>619</v>
      </c>
    </row>
    <row r="17" spans="2:4" ht="15.95" customHeight="1" x14ac:dyDescent="0.25">
      <c r="B17" s="327"/>
      <c r="C17" s="328" t="s">
        <v>620</v>
      </c>
      <c r="D17" s="618" t="s">
        <v>621</v>
      </c>
    </row>
    <row r="18" spans="2:4" ht="15.95" customHeight="1" x14ac:dyDescent="0.25">
      <c r="B18" s="329"/>
      <c r="C18" s="330" t="s">
        <v>622</v>
      </c>
      <c r="D18" s="617" t="s">
        <v>623</v>
      </c>
    </row>
    <row r="19" spans="2:4" ht="15.95" customHeight="1" x14ac:dyDescent="0.25">
      <c r="B19" s="327"/>
      <c r="C19" s="328" t="s">
        <v>624</v>
      </c>
      <c r="D19" s="618" t="s">
        <v>625</v>
      </c>
    </row>
    <row r="20" spans="2:4" ht="15.95" customHeight="1" x14ac:dyDescent="0.25">
      <c r="B20" s="329"/>
      <c r="C20" s="330" t="s">
        <v>626</v>
      </c>
      <c r="D20" s="617" t="s">
        <v>627</v>
      </c>
    </row>
    <row r="21" spans="2:4" ht="15.95" customHeight="1" x14ac:dyDescent="0.25">
      <c r="B21" s="327"/>
      <c r="C21" s="328" t="s">
        <v>628</v>
      </c>
      <c r="D21" s="618" t="s">
        <v>629</v>
      </c>
    </row>
    <row r="22" spans="2:4" ht="15.95" customHeight="1" x14ac:dyDescent="0.25">
      <c r="B22" s="329"/>
      <c r="C22" s="330" t="s">
        <v>630</v>
      </c>
      <c r="D22" s="617" t="s">
        <v>235</v>
      </c>
    </row>
    <row r="23" spans="2:4" ht="15.95" customHeight="1" x14ac:dyDescent="0.25">
      <c r="B23" s="327"/>
      <c r="C23" s="328" t="s">
        <v>631</v>
      </c>
      <c r="D23" s="618" t="s">
        <v>632</v>
      </c>
    </row>
    <row r="24" spans="2:4" ht="15.95" customHeight="1" x14ac:dyDescent="0.25">
      <c r="B24" s="329"/>
      <c r="C24" s="330" t="s">
        <v>633</v>
      </c>
      <c r="D24" s="617" t="s">
        <v>634</v>
      </c>
    </row>
    <row r="25" spans="2:4" ht="15.95" customHeight="1" x14ac:dyDescent="0.25">
      <c r="B25" s="327"/>
      <c r="C25" s="328" t="s">
        <v>635</v>
      </c>
      <c r="D25" s="618" t="s">
        <v>636</v>
      </c>
    </row>
    <row r="26" spans="2:4" ht="15.95" customHeight="1" x14ac:dyDescent="0.25">
      <c r="B26" s="329"/>
      <c r="C26" s="330" t="s">
        <v>637</v>
      </c>
      <c r="D26" s="617" t="s">
        <v>638</v>
      </c>
    </row>
    <row r="27" spans="2:4" ht="15.95" customHeight="1" x14ac:dyDescent="0.25">
      <c r="B27" s="327"/>
      <c r="C27" s="328" t="s">
        <v>639</v>
      </c>
      <c r="D27" s="618" t="s">
        <v>640</v>
      </c>
    </row>
    <row r="28" spans="2:4" ht="15.95" customHeight="1" x14ac:dyDescent="0.25">
      <c r="B28" s="329"/>
      <c r="C28" s="330" t="s">
        <v>641</v>
      </c>
      <c r="D28" s="617" t="s">
        <v>642</v>
      </c>
    </row>
    <row r="29" spans="2:4" ht="15.95" customHeight="1" x14ac:dyDescent="0.25">
      <c r="B29" s="327"/>
      <c r="C29" s="328" t="s">
        <v>643</v>
      </c>
      <c r="D29" s="618" t="s">
        <v>644</v>
      </c>
    </row>
    <row r="30" spans="2:4" ht="15.95" customHeight="1" x14ac:dyDescent="0.25">
      <c r="B30" s="329"/>
      <c r="C30" s="330" t="s">
        <v>645</v>
      </c>
      <c r="D30" s="617" t="s">
        <v>646</v>
      </c>
    </row>
    <row r="31" spans="2:4" ht="15.95" customHeight="1" x14ac:dyDescent="0.25">
      <c r="B31" s="327"/>
      <c r="C31" s="328" t="s">
        <v>647</v>
      </c>
      <c r="D31" s="618" t="s">
        <v>648</v>
      </c>
    </row>
    <row r="32" spans="2:4" ht="15.95" customHeight="1" x14ac:dyDescent="0.25">
      <c r="B32" s="329"/>
      <c r="C32" s="330" t="s">
        <v>649</v>
      </c>
      <c r="D32" s="617" t="s">
        <v>650</v>
      </c>
    </row>
    <row r="33" spans="2:4" ht="15.95" customHeight="1" x14ac:dyDescent="0.25">
      <c r="B33" s="327"/>
      <c r="C33" s="328" t="s">
        <v>651</v>
      </c>
      <c r="D33" s="618" t="s">
        <v>652</v>
      </c>
    </row>
    <row r="34" spans="2:4" ht="15.95" customHeight="1" x14ac:dyDescent="0.25">
      <c r="B34" s="329"/>
      <c r="C34" s="330" t="s">
        <v>653</v>
      </c>
      <c r="D34" s="617" t="s">
        <v>654</v>
      </c>
    </row>
    <row r="35" spans="2:4" ht="15.95" customHeight="1" x14ac:dyDescent="0.25">
      <c r="B35" s="327"/>
      <c r="C35" s="328" t="s">
        <v>655</v>
      </c>
      <c r="D35" s="618" t="s">
        <v>656</v>
      </c>
    </row>
    <row r="36" spans="2:4" ht="15.95" customHeight="1" x14ac:dyDescent="0.25">
      <c r="B36" s="329"/>
      <c r="C36" s="330" t="s">
        <v>657</v>
      </c>
      <c r="D36" s="617" t="s">
        <v>658</v>
      </c>
    </row>
    <row r="37" spans="2:4" ht="15.95" customHeight="1" x14ac:dyDescent="0.25">
      <c r="B37" s="327"/>
      <c r="C37" s="328" t="s">
        <v>659</v>
      </c>
      <c r="D37" s="618" t="s">
        <v>660</v>
      </c>
    </row>
    <row r="38" spans="2:4" ht="15.95" customHeight="1" x14ac:dyDescent="0.25">
      <c r="B38" s="329"/>
      <c r="C38" s="330" t="s">
        <v>661</v>
      </c>
      <c r="D38" s="617" t="s">
        <v>662</v>
      </c>
    </row>
    <row r="39" spans="2:4" ht="15.95" customHeight="1" x14ac:dyDescent="0.25">
      <c r="B39" s="327"/>
      <c r="C39" s="328" t="s">
        <v>663</v>
      </c>
      <c r="D39" s="618" t="s">
        <v>664</v>
      </c>
    </row>
    <row r="40" spans="2:4" ht="15.95" customHeight="1" x14ac:dyDescent="0.25">
      <c r="B40" s="329"/>
      <c r="C40" s="330" t="s">
        <v>665</v>
      </c>
      <c r="D40" s="617" t="s">
        <v>666</v>
      </c>
    </row>
    <row r="41" spans="2:4" ht="15.95" customHeight="1" x14ac:dyDescent="0.25">
      <c r="B41" s="327"/>
      <c r="C41" s="328" t="s">
        <v>667</v>
      </c>
      <c r="D41" s="618" t="s">
        <v>668</v>
      </c>
    </row>
    <row r="42" spans="2:4" ht="15.95" customHeight="1" x14ac:dyDescent="0.25">
      <c r="B42" s="329"/>
      <c r="C42" s="330" t="s">
        <v>669</v>
      </c>
      <c r="D42" s="617" t="s">
        <v>670</v>
      </c>
    </row>
    <row r="43" spans="2:4" ht="15.95" customHeight="1" x14ac:dyDescent="0.25">
      <c r="B43" s="327"/>
      <c r="C43" s="328" t="s">
        <v>671</v>
      </c>
      <c r="D43" s="618" t="s">
        <v>672</v>
      </c>
    </row>
    <row r="44" spans="2:4" ht="15.95" customHeight="1" x14ac:dyDescent="0.25">
      <c r="B44" s="329"/>
      <c r="C44" s="330" t="s">
        <v>673</v>
      </c>
      <c r="D44" s="617" t="s">
        <v>674</v>
      </c>
    </row>
    <row r="45" spans="2:4" ht="15.95" customHeight="1" x14ac:dyDescent="0.25">
      <c r="B45" s="327"/>
      <c r="C45" s="328" t="s">
        <v>675</v>
      </c>
      <c r="D45" s="618" t="s">
        <v>676</v>
      </c>
    </row>
    <row r="46" spans="2:4" ht="15.95" customHeight="1" x14ac:dyDescent="0.25">
      <c r="B46" s="329"/>
      <c r="C46" s="330" t="s">
        <v>677</v>
      </c>
      <c r="D46" s="617" t="s">
        <v>678</v>
      </c>
    </row>
    <row r="47" spans="2:4" ht="15.95" customHeight="1" x14ac:dyDescent="0.25">
      <c r="B47" s="327"/>
      <c r="C47" s="328" t="s">
        <v>679</v>
      </c>
      <c r="D47" s="618" t="s">
        <v>680</v>
      </c>
    </row>
    <row r="48" spans="2:4" ht="15.95" customHeight="1" x14ac:dyDescent="0.25">
      <c r="B48" s="329"/>
      <c r="C48" s="330" t="s">
        <v>681</v>
      </c>
      <c r="D48" s="617" t="s">
        <v>682</v>
      </c>
    </row>
    <row r="49" spans="2:4" ht="15.95" customHeight="1" x14ac:dyDescent="0.25">
      <c r="B49" s="327"/>
      <c r="C49" s="328" t="s">
        <v>683</v>
      </c>
      <c r="D49" s="618" t="s">
        <v>684</v>
      </c>
    </row>
    <row r="50" spans="2:4" ht="15.95" customHeight="1" x14ac:dyDescent="0.25">
      <c r="B50" s="329"/>
      <c r="C50" s="330" t="s">
        <v>685</v>
      </c>
      <c r="D50" s="617" t="s">
        <v>686</v>
      </c>
    </row>
    <row r="51" spans="2:4" ht="15.95" customHeight="1" x14ac:dyDescent="0.25">
      <c r="B51" s="327"/>
      <c r="C51" s="328" t="s">
        <v>687</v>
      </c>
      <c r="D51" s="618" t="s">
        <v>527</v>
      </c>
    </row>
    <row r="52" spans="2:4" ht="15.95" customHeight="1" x14ac:dyDescent="0.25">
      <c r="B52" s="329"/>
      <c r="C52" s="330" t="s">
        <v>688</v>
      </c>
      <c r="D52" s="619" t="s">
        <v>3</v>
      </c>
    </row>
    <row r="53" spans="2:4" ht="15.95" customHeight="1" x14ac:dyDescent="0.25">
      <c r="B53" s="327"/>
      <c r="C53" s="328" t="s">
        <v>689</v>
      </c>
      <c r="D53" s="618" t="s">
        <v>690</v>
      </c>
    </row>
    <row r="54" spans="2:4" ht="15.95" customHeight="1" x14ac:dyDescent="0.25">
      <c r="B54" s="329"/>
      <c r="C54" s="330" t="s">
        <v>691</v>
      </c>
      <c r="D54" s="617" t="s">
        <v>692</v>
      </c>
    </row>
    <row r="55" spans="2:4" ht="15.95" customHeight="1" x14ac:dyDescent="0.25">
      <c r="B55" s="327"/>
      <c r="C55" s="328" t="s">
        <v>693</v>
      </c>
      <c r="D55" s="618" t="s">
        <v>694</v>
      </c>
    </row>
    <row r="56" spans="2:4" ht="15.95" customHeight="1" x14ac:dyDescent="0.25">
      <c r="B56" s="329"/>
      <c r="C56" s="330" t="s">
        <v>695</v>
      </c>
      <c r="D56" s="619" t="s">
        <v>3</v>
      </c>
    </row>
    <row r="57" spans="2:4" ht="15.95" customHeight="1" x14ac:dyDescent="0.25">
      <c r="B57" s="327"/>
      <c r="C57" s="328" t="s">
        <v>696</v>
      </c>
      <c r="D57" s="618" t="s">
        <v>697</v>
      </c>
    </row>
    <row r="58" spans="2:4" ht="15.95" customHeight="1" x14ac:dyDescent="0.25">
      <c r="B58" s="329"/>
      <c r="C58" s="330" t="s">
        <v>698</v>
      </c>
      <c r="D58" s="617" t="s">
        <v>699</v>
      </c>
    </row>
    <row r="59" spans="2:4" ht="15.95" customHeight="1" x14ac:dyDescent="0.25">
      <c r="B59" s="327"/>
      <c r="C59" s="328" t="s">
        <v>700</v>
      </c>
      <c r="D59" s="618" t="s">
        <v>701</v>
      </c>
    </row>
    <row r="60" spans="2:4" ht="15.95" customHeight="1" x14ac:dyDescent="0.25">
      <c r="B60" s="329"/>
      <c r="C60" s="330" t="s">
        <v>702</v>
      </c>
      <c r="D60" s="617" t="s">
        <v>703</v>
      </c>
    </row>
    <row r="61" spans="2:4" ht="15.95" customHeight="1" x14ac:dyDescent="0.25">
      <c r="B61" s="327"/>
      <c r="C61" s="328" t="s">
        <v>704</v>
      </c>
      <c r="D61" s="618" t="s">
        <v>705</v>
      </c>
    </row>
    <row r="62" spans="2:4" ht="15.95" customHeight="1" x14ac:dyDescent="0.25">
      <c r="B62" s="329"/>
      <c r="C62" s="330" t="s">
        <v>706</v>
      </c>
      <c r="D62" s="617" t="s">
        <v>707</v>
      </c>
    </row>
    <row r="63" spans="2:4" ht="15.95" customHeight="1" x14ac:dyDescent="0.25">
      <c r="B63" s="327"/>
      <c r="C63" s="328" t="s">
        <v>708</v>
      </c>
      <c r="D63" s="618" t="s">
        <v>709</v>
      </c>
    </row>
    <row r="64" spans="2:4" ht="15.95" customHeight="1" x14ac:dyDescent="0.25">
      <c r="B64" s="329"/>
      <c r="C64" s="330" t="s">
        <v>710</v>
      </c>
      <c r="D64" s="617" t="s">
        <v>711</v>
      </c>
    </row>
    <row r="65" spans="2:4" ht="15.95" customHeight="1" x14ac:dyDescent="0.25">
      <c r="B65" s="327"/>
      <c r="C65" s="328" t="s">
        <v>712</v>
      </c>
      <c r="D65" s="618" t="s">
        <v>713</v>
      </c>
    </row>
    <row r="66" spans="2:4" ht="15.95" customHeight="1" x14ac:dyDescent="0.25">
      <c r="B66" s="329"/>
      <c r="C66" s="330" t="s">
        <v>714</v>
      </c>
      <c r="D66" s="617" t="s">
        <v>715</v>
      </c>
    </row>
    <row r="67" spans="2:4" ht="15.95" customHeight="1" x14ac:dyDescent="0.25">
      <c r="B67" s="327"/>
      <c r="C67" s="328" t="s">
        <v>716</v>
      </c>
      <c r="D67" s="618" t="s">
        <v>717</v>
      </c>
    </row>
    <row r="68" spans="2:4" ht="15.95" customHeight="1" x14ac:dyDescent="0.25">
      <c r="B68" s="329"/>
      <c r="C68" s="330" t="s">
        <v>718</v>
      </c>
      <c r="D68" s="617" t="s">
        <v>719</v>
      </c>
    </row>
    <row r="69" spans="2:4" ht="15.95" customHeight="1" x14ac:dyDescent="0.25">
      <c r="B69" s="327"/>
      <c r="C69" s="328" t="s">
        <v>720</v>
      </c>
      <c r="D69" s="618" t="s">
        <v>721</v>
      </c>
    </row>
    <row r="70" spans="2:4" ht="15.95" customHeight="1" x14ac:dyDescent="0.25">
      <c r="B70" s="329"/>
      <c r="C70" s="330" t="s">
        <v>722</v>
      </c>
      <c r="D70" s="617" t="s">
        <v>723</v>
      </c>
    </row>
    <row r="71" spans="2:4" ht="15.95" customHeight="1" x14ac:dyDescent="0.25">
      <c r="B71" s="327"/>
      <c r="C71" s="328" t="s">
        <v>724</v>
      </c>
      <c r="D71" s="618" t="s">
        <v>725</v>
      </c>
    </row>
    <row r="72" spans="2:4" ht="15.95" customHeight="1" x14ac:dyDescent="0.25">
      <c r="B72" s="329"/>
      <c r="C72" s="330" t="s">
        <v>726</v>
      </c>
      <c r="D72" s="617" t="s">
        <v>727</v>
      </c>
    </row>
    <row r="73" spans="2:4" ht="15.95" customHeight="1" x14ac:dyDescent="0.25">
      <c r="B73" s="327"/>
      <c r="C73" s="328" t="s">
        <v>728</v>
      </c>
      <c r="D73" s="618" t="s">
        <v>729</v>
      </c>
    </row>
    <row r="74" spans="2:4" ht="15.95" customHeight="1" x14ac:dyDescent="0.25">
      <c r="B74" s="329"/>
      <c r="C74" s="330" t="s">
        <v>730</v>
      </c>
      <c r="D74" s="617" t="s">
        <v>731</v>
      </c>
    </row>
    <row r="75" spans="2:4" ht="15.95" customHeight="1" x14ac:dyDescent="0.25">
      <c r="B75" s="327"/>
      <c r="C75" s="328" t="s">
        <v>732</v>
      </c>
      <c r="D75" s="618" t="s">
        <v>733</v>
      </c>
    </row>
    <row r="76" spans="2:4" ht="15.95" customHeight="1" x14ac:dyDescent="0.25">
      <c r="B76" s="329"/>
      <c r="C76" s="330" t="s">
        <v>734</v>
      </c>
      <c r="D76" s="617" t="s">
        <v>735</v>
      </c>
    </row>
    <row r="77" spans="2:4" ht="15.95" customHeight="1" x14ac:dyDescent="0.25">
      <c r="B77" s="327"/>
      <c r="C77" s="328" t="s">
        <v>736</v>
      </c>
      <c r="D77" s="618" t="s">
        <v>737</v>
      </c>
    </row>
    <row r="78" spans="2:4" ht="15.95" customHeight="1" x14ac:dyDescent="0.25">
      <c r="B78" s="329"/>
      <c r="C78" s="330" t="s">
        <v>738</v>
      </c>
      <c r="D78" s="617" t="s">
        <v>739</v>
      </c>
    </row>
    <row r="79" spans="2:4" ht="15.95" customHeight="1" x14ac:dyDescent="0.25">
      <c r="B79" s="327"/>
      <c r="C79" s="328" t="s">
        <v>740</v>
      </c>
      <c r="D79" s="618" t="s">
        <v>741</v>
      </c>
    </row>
    <row r="80" spans="2:4" ht="15.95" customHeight="1" x14ac:dyDescent="0.25">
      <c r="B80" s="329"/>
      <c r="C80" s="330" t="s">
        <v>742</v>
      </c>
      <c r="D80" s="617" t="s">
        <v>743</v>
      </c>
    </row>
    <row r="81" spans="2:4" ht="15.95" customHeight="1" x14ac:dyDescent="0.25">
      <c r="B81" s="327"/>
      <c r="C81" s="328" t="s">
        <v>744</v>
      </c>
      <c r="D81" s="618" t="s">
        <v>745</v>
      </c>
    </row>
    <row r="82" spans="2:4" ht="15.95" customHeight="1" x14ac:dyDescent="0.25">
      <c r="B82" s="329"/>
      <c r="C82" s="330" t="s">
        <v>746</v>
      </c>
      <c r="D82" s="617" t="s">
        <v>747</v>
      </c>
    </row>
    <row r="83" spans="2:4" ht="15.95" customHeight="1" x14ac:dyDescent="0.25">
      <c r="B83" s="327"/>
      <c r="C83" s="328" t="s">
        <v>748</v>
      </c>
      <c r="D83" s="618" t="s">
        <v>749</v>
      </c>
    </row>
    <row r="84" spans="2:4" ht="15.95" customHeight="1" x14ac:dyDescent="0.25">
      <c r="B84" s="329"/>
      <c r="C84" s="330" t="s">
        <v>750</v>
      </c>
      <c r="D84" s="617" t="s">
        <v>751</v>
      </c>
    </row>
    <row r="85" spans="2:4" ht="15.95" customHeight="1" x14ac:dyDescent="0.25">
      <c r="B85" s="327"/>
      <c r="C85" s="328" t="s">
        <v>752</v>
      </c>
      <c r="D85" s="618" t="s">
        <v>753</v>
      </c>
    </row>
    <row r="86" spans="2:4" ht="15.95" customHeight="1" x14ac:dyDescent="0.25">
      <c r="B86" s="329"/>
      <c r="C86" s="330" t="s">
        <v>754</v>
      </c>
      <c r="D86" s="617" t="s">
        <v>755</v>
      </c>
    </row>
    <row r="87" spans="2:4" ht="15.95" customHeight="1" x14ac:dyDescent="0.25">
      <c r="B87" s="327"/>
      <c r="C87" s="328" t="s">
        <v>756</v>
      </c>
      <c r="D87" s="618" t="s">
        <v>757</v>
      </c>
    </row>
    <row r="88" spans="2:4" ht="15.95" customHeight="1" x14ac:dyDescent="0.25">
      <c r="B88" s="329"/>
      <c r="C88" s="330" t="s">
        <v>758</v>
      </c>
      <c r="D88" s="617" t="s">
        <v>759</v>
      </c>
    </row>
    <row r="89" spans="2:4" ht="15.95" customHeight="1" x14ac:dyDescent="0.25">
      <c r="B89" s="327"/>
      <c r="C89" s="328" t="s">
        <v>760</v>
      </c>
      <c r="D89" s="618" t="s">
        <v>761</v>
      </c>
    </row>
    <row r="90" spans="2:4" ht="15.95" customHeight="1" x14ac:dyDescent="0.25">
      <c r="B90" s="329"/>
      <c r="C90" s="330" t="s">
        <v>762</v>
      </c>
      <c r="D90" s="617" t="s">
        <v>763</v>
      </c>
    </row>
    <row r="91" spans="2:4" ht="15.95" customHeight="1" x14ac:dyDescent="0.25">
      <c r="B91" s="327"/>
      <c r="C91" s="328" t="s">
        <v>764</v>
      </c>
      <c r="D91" s="618" t="s">
        <v>765</v>
      </c>
    </row>
    <row r="92" spans="2:4" ht="15.95" customHeight="1" x14ac:dyDescent="0.25">
      <c r="B92" s="329"/>
      <c r="C92" s="330" t="s">
        <v>766</v>
      </c>
      <c r="D92" s="617" t="s">
        <v>767</v>
      </c>
    </row>
    <row r="93" spans="2:4" ht="15.95" customHeight="1" x14ac:dyDescent="0.25">
      <c r="B93" s="327"/>
      <c r="C93" s="328" t="s">
        <v>768</v>
      </c>
      <c r="D93" s="618" t="s">
        <v>769</v>
      </c>
    </row>
    <row r="94" spans="2:4" ht="15.95" customHeight="1" x14ac:dyDescent="0.25">
      <c r="B94" s="329"/>
      <c r="C94" s="330" t="s">
        <v>770</v>
      </c>
      <c r="D94" s="617" t="s">
        <v>771</v>
      </c>
    </row>
    <row r="95" spans="2:4" ht="15.95" customHeight="1" x14ac:dyDescent="0.25">
      <c r="B95" s="327"/>
      <c r="C95" s="328" t="s">
        <v>772</v>
      </c>
      <c r="D95" s="618" t="s">
        <v>773</v>
      </c>
    </row>
    <row r="96" spans="2:4" ht="15.95" customHeight="1" x14ac:dyDescent="0.25">
      <c r="B96" s="329"/>
      <c r="C96" s="330" t="s">
        <v>774</v>
      </c>
      <c r="D96" s="617" t="s">
        <v>775</v>
      </c>
    </row>
    <row r="97" spans="2:4" ht="15.95" customHeight="1" x14ac:dyDescent="0.25">
      <c r="B97" s="327"/>
      <c r="C97" s="328" t="s">
        <v>776</v>
      </c>
      <c r="D97" s="618" t="s">
        <v>777</v>
      </c>
    </row>
    <row r="98" spans="2:4" ht="15.95" customHeight="1" x14ac:dyDescent="0.25">
      <c r="B98" s="329"/>
      <c r="C98" s="330" t="s">
        <v>778</v>
      </c>
      <c r="D98" s="617" t="s">
        <v>779</v>
      </c>
    </row>
    <row r="99" spans="2:4" ht="15.95" customHeight="1" x14ac:dyDescent="0.25">
      <c r="B99" s="327"/>
      <c r="C99" s="328" t="s">
        <v>780</v>
      </c>
      <c r="D99" s="618" t="s">
        <v>781</v>
      </c>
    </row>
    <row r="100" spans="2:4" ht="15.95" customHeight="1" x14ac:dyDescent="0.25">
      <c r="B100" s="329"/>
      <c r="C100" s="330" t="s">
        <v>782</v>
      </c>
      <c r="D100" s="617" t="s">
        <v>783</v>
      </c>
    </row>
    <row r="101" spans="2:4" ht="15.95" customHeight="1" x14ac:dyDescent="0.25">
      <c r="B101" s="327"/>
      <c r="C101" s="328" t="s">
        <v>784</v>
      </c>
      <c r="D101" s="618" t="s">
        <v>785</v>
      </c>
    </row>
    <row r="102" spans="2:4" ht="15.95" customHeight="1" x14ac:dyDescent="0.25">
      <c r="B102" s="329"/>
      <c r="C102" s="330" t="s">
        <v>786</v>
      </c>
      <c r="D102" s="617" t="s">
        <v>787</v>
      </c>
    </row>
    <row r="103" spans="2:4" ht="15.95" customHeight="1" x14ac:dyDescent="0.25">
      <c r="B103" s="327"/>
      <c r="C103" s="328" t="s">
        <v>788</v>
      </c>
      <c r="D103" s="618" t="s">
        <v>789</v>
      </c>
    </row>
    <row r="104" spans="2:4" ht="15.95" customHeight="1" x14ac:dyDescent="0.25">
      <c r="B104" s="329"/>
      <c r="C104" s="330" t="s">
        <v>790</v>
      </c>
      <c r="D104" s="617" t="s">
        <v>791</v>
      </c>
    </row>
    <row r="105" spans="2:4" ht="15.95" customHeight="1" x14ac:dyDescent="0.25">
      <c r="B105" s="327"/>
      <c r="C105" s="328" t="s">
        <v>792</v>
      </c>
      <c r="D105" s="618" t="s">
        <v>793</v>
      </c>
    </row>
    <row r="106" spans="2:4" ht="15.95" customHeight="1" x14ac:dyDescent="0.25">
      <c r="B106" s="329"/>
      <c r="C106" s="330" t="s">
        <v>794</v>
      </c>
      <c r="D106" s="617" t="s">
        <v>795</v>
      </c>
    </row>
    <row r="107" spans="2:4" ht="15.95" customHeight="1" x14ac:dyDescent="0.25">
      <c r="B107" s="327"/>
      <c r="C107" s="328" t="s">
        <v>796</v>
      </c>
      <c r="D107" s="618" t="s">
        <v>797</v>
      </c>
    </row>
    <row r="108" spans="2:4" ht="15.95" customHeight="1" x14ac:dyDescent="0.25">
      <c r="B108" s="329"/>
      <c r="C108" s="330" t="s">
        <v>798</v>
      </c>
      <c r="D108" s="617" t="s">
        <v>799</v>
      </c>
    </row>
    <row r="109" spans="2:4" ht="15.95" customHeight="1" x14ac:dyDescent="0.25">
      <c r="B109" s="327"/>
      <c r="C109" s="328" t="s">
        <v>800</v>
      </c>
      <c r="D109" s="618" t="s">
        <v>801</v>
      </c>
    </row>
    <row r="110" spans="2:4" ht="15.95" customHeight="1" x14ac:dyDescent="0.25">
      <c r="B110" s="329"/>
      <c r="C110" s="330" t="s">
        <v>802</v>
      </c>
      <c r="D110" s="617" t="s">
        <v>803</v>
      </c>
    </row>
    <row r="111" spans="2:4" ht="15.95" customHeight="1" x14ac:dyDescent="0.25">
      <c r="B111" s="327"/>
      <c r="C111" s="328" t="s">
        <v>804</v>
      </c>
      <c r="D111" s="618" t="s">
        <v>805</v>
      </c>
    </row>
    <row r="112" spans="2:4" ht="15.95" customHeight="1" x14ac:dyDescent="0.25">
      <c r="B112" s="329"/>
      <c r="C112" s="330" t="s">
        <v>806</v>
      </c>
      <c r="D112" s="617" t="s">
        <v>807</v>
      </c>
    </row>
    <row r="113" spans="2:4" ht="15.95" customHeight="1" x14ac:dyDescent="0.25">
      <c r="B113" s="327"/>
      <c r="C113" s="328" t="s">
        <v>808</v>
      </c>
      <c r="D113" s="618" t="s">
        <v>809</v>
      </c>
    </row>
    <row r="114" spans="2:4" ht="15.95" customHeight="1" x14ac:dyDescent="0.25">
      <c r="B114" s="329"/>
      <c r="C114" s="330" t="s">
        <v>810</v>
      </c>
      <c r="D114" s="617" t="s">
        <v>811</v>
      </c>
    </row>
    <row r="115" spans="2:4" ht="15.95" customHeight="1" x14ac:dyDescent="0.25">
      <c r="B115" s="327"/>
      <c r="C115" s="328" t="s">
        <v>812</v>
      </c>
      <c r="D115" s="618" t="s">
        <v>813</v>
      </c>
    </row>
    <row r="116" spans="2:4" ht="15.95" customHeight="1" x14ac:dyDescent="0.25">
      <c r="B116" s="329"/>
      <c r="C116" s="330" t="s">
        <v>814</v>
      </c>
      <c r="D116" s="617" t="s">
        <v>815</v>
      </c>
    </row>
    <row r="117" spans="2:4" ht="15.95" customHeight="1" x14ac:dyDescent="0.25">
      <c r="B117" s="327"/>
      <c r="C117" s="328" t="s">
        <v>816</v>
      </c>
      <c r="D117" s="618" t="s">
        <v>817</v>
      </c>
    </row>
    <row r="118" spans="2:4" ht="15.95" customHeight="1" x14ac:dyDescent="0.25">
      <c r="B118" s="329"/>
      <c r="C118" s="330" t="s">
        <v>818</v>
      </c>
      <c r="D118" s="619" t="s">
        <v>3</v>
      </c>
    </row>
    <row r="119" spans="2:4" ht="15.95" customHeight="1" x14ac:dyDescent="0.25">
      <c r="B119" s="327"/>
      <c r="C119" s="328" t="s">
        <v>819</v>
      </c>
      <c r="D119" s="618" t="s">
        <v>820</v>
      </c>
    </row>
    <row r="120" spans="2:4" ht="15.95" customHeight="1" x14ac:dyDescent="0.25">
      <c r="B120" s="329"/>
      <c r="C120" s="330" t="s">
        <v>821</v>
      </c>
      <c r="D120" s="617" t="s">
        <v>822</v>
      </c>
    </row>
    <row r="121" spans="2:4" ht="15.95" customHeight="1" x14ac:dyDescent="0.25">
      <c r="B121" s="327"/>
      <c r="C121" s="328" t="s">
        <v>823</v>
      </c>
      <c r="D121" s="618" t="s">
        <v>824</v>
      </c>
    </row>
    <row r="122" spans="2:4" ht="15.95" customHeight="1" x14ac:dyDescent="0.25">
      <c r="B122" s="329"/>
      <c r="C122" s="330" t="s">
        <v>825</v>
      </c>
      <c r="D122" s="617" t="s">
        <v>826</v>
      </c>
    </row>
    <row r="123" spans="2:4" ht="15.95" customHeight="1" x14ac:dyDescent="0.25">
      <c r="B123" s="327"/>
      <c r="C123" s="328" t="s">
        <v>827</v>
      </c>
      <c r="D123" s="618" t="s">
        <v>828</v>
      </c>
    </row>
    <row r="124" spans="2:4" ht="15.95" customHeight="1" x14ac:dyDescent="0.25">
      <c r="B124" s="329"/>
      <c r="C124" s="330" t="s">
        <v>829</v>
      </c>
      <c r="D124" s="617" t="s">
        <v>830</v>
      </c>
    </row>
    <row r="125" spans="2:4" ht="15.95" customHeight="1" x14ac:dyDescent="0.25">
      <c r="B125" s="327"/>
      <c r="C125" s="328" t="s">
        <v>831</v>
      </c>
      <c r="D125" s="618" t="s">
        <v>832</v>
      </c>
    </row>
    <row r="126" spans="2:4" ht="15.95" customHeight="1" x14ac:dyDescent="0.25">
      <c r="B126" s="329"/>
      <c r="C126" s="330" t="s">
        <v>833</v>
      </c>
      <c r="D126" s="617" t="s">
        <v>834</v>
      </c>
    </row>
    <row r="127" spans="2:4" ht="15.95" customHeight="1" x14ac:dyDescent="0.25">
      <c r="B127" s="327"/>
      <c r="C127" s="328" t="s">
        <v>835</v>
      </c>
      <c r="D127" s="618" t="s">
        <v>836</v>
      </c>
    </row>
    <row r="128" spans="2:4" ht="15.95" customHeight="1" x14ac:dyDescent="0.25">
      <c r="B128" s="329"/>
      <c r="C128" s="330" t="s">
        <v>837</v>
      </c>
      <c r="D128" s="617" t="s">
        <v>838</v>
      </c>
    </row>
    <row r="129" spans="2:4" ht="15.95" customHeight="1" x14ac:dyDescent="0.25">
      <c r="B129" s="327"/>
      <c r="C129" s="328" t="s">
        <v>839</v>
      </c>
      <c r="D129" s="618" t="s">
        <v>840</v>
      </c>
    </row>
    <row r="130" spans="2:4" ht="15.95" customHeight="1" x14ac:dyDescent="0.25">
      <c r="B130" s="329"/>
      <c r="C130" s="330" t="s">
        <v>841</v>
      </c>
      <c r="D130" s="617" t="s">
        <v>842</v>
      </c>
    </row>
    <row r="131" spans="2:4" ht="15.95" customHeight="1" x14ac:dyDescent="0.25">
      <c r="B131" s="327"/>
      <c r="C131" s="328" t="s">
        <v>843</v>
      </c>
      <c r="D131" s="618" t="s">
        <v>844</v>
      </c>
    </row>
    <row r="132" spans="2:4" ht="15.95" customHeight="1" x14ac:dyDescent="0.25">
      <c r="B132" s="329"/>
      <c r="C132" s="330" t="s">
        <v>845</v>
      </c>
      <c r="D132" s="617" t="s">
        <v>846</v>
      </c>
    </row>
    <row r="133" spans="2:4" ht="15.95" customHeight="1" x14ac:dyDescent="0.25">
      <c r="B133" s="327"/>
      <c r="C133" s="328" t="s">
        <v>847</v>
      </c>
      <c r="D133" s="618" t="s">
        <v>848</v>
      </c>
    </row>
    <row r="134" spans="2:4" ht="15.95" customHeight="1" x14ac:dyDescent="0.25">
      <c r="B134" s="329"/>
      <c r="C134" s="330" t="s">
        <v>849</v>
      </c>
      <c r="D134" s="617" t="s">
        <v>850</v>
      </c>
    </row>
    <row r="135" spans="2:4" ht="15.95" customHeight="1" x14ac:dyDescent="0.25">
      <c r="B135" s="327"/>
      <c r="C135" s="328" t="s">
        <v>851</v>
      </c>
      <c r="D135" s="618" t="s">
        <v>852</v>
      </c>
    </row>
    <row r="136" spans="2:4" ht="15.95" customHeight="1" x14ac:dyDescent="0.25">
      <c r="B136" s="329"/>
      <c r="C136" s="330" t="s">
        <v>853</v>
      </c>
      <c r="D136" s="617" t="s">
        <v>854</v>
      </c>
    </row>
    <row r="137" spans="2:4" ht="15.95" customHeight="1" x14ac:dyDescent="0.25">
      <c r="B137" s="327"/>
      <c r="C137" s="328" t="s">
        <v>855</v>
      </c>
      <c r="D137" s="618" t="s">
        <v>856</v>
      </c>
    </row>
    <row r="138" spans="2:4" ht="15.95" customHeight="1" x14ac:dyDescent="0.25">
      <c r="B138" s="329"/>
      <c r="C138" s="330" t="s">
        <v>857</v>
      </c>
      <c r="D138" s="617" t="s">
        <v>858</v>
      </c>
    </row>
    <row r="139" spans="2:4" ht="15.95" customHeight="1" x14ac:dyDescent="0.25">
      <c r="B139" s="327"/>
      <c r="C139" s="328" t="s">
        <v>859</v>
      </c>
      <c r="D139" s="618" t="s">
        <v>860</v>
      </c>
    </row>
    <row r="140" spans="2:4" ht="15.95" customHeight="1" x14ac:dyDescent="0.25">
      <c r="B140" s="329"/>
      <c r="C140" s="330" t="s">
        <v>861</v>
      </c>
      <c r="D140" s="617" t="s">
        <v>862</v>
      </c>
    </row>
    <row r="141" spans="2:4" ht="15.95" customHeight="1" x14ac:dyDescent="0.25">
      <c r="B141" s="327"/>
      <c r="C141" s="328" t="s">
        <v>863</v>
      </c>
      <c r="D141" s="618" t="s">
        <v>864</v>
      </c>
    </row>
    <row r="142" spans="2:4" ht="15.95" customHeight="1" x14ac:dyDescent="0.25">
      <c r="B142" s="329"/>
      <c r="C142" s="330" t="s">
        <v>865</v>
      </c>
      <c r="D142" s="617" t="s">
        <v>866</v>
      </c>
    </row>
    <row r="143" spans="2:4" ht="15.95" customHeight="1" x14ac:dyDescent="0.25">
      <c r="B143" s="327"/>
      <c r="C143" s="328" t="s">
        <v>867</v>
      </c>
      <c r="D143" s="618" t="s">
        <v>868</v>
      </c>
    </row>
    <row r="144" spans="2:4" ht="15.95" customHeight="1" x14ac:dyDescent="0.25">
      <c r="B144" s="329"/>
      <c r="C144" s="330" t="s">
        <v>869</v>
      </c>
      <c r="D144" s="617" t="s">
        <v>870</v>
      </c>
    </row>
    <row r="145" spans="2:4" ht="15.95" customHeight="1" x14ac:dyDescent="0.25">
      <c r="B145" s="327"/>
      <c r="C145" s="328" t="s">
        <v>871</v>
      </c>
      <c r="D145" s="618" t="s">
        <v>872</v>
      </c>
    </row>
    <row r="146" spans="2:4" ht="15.95" customHeight="1" x14ac:dyDescent="0.25">
      <c r="B146" s="329"/>
      <c r="C146" s="330" t="s">
        <v>873</v>
      </c>
      <c r="D146" s="619" t="s">
        <v>3</v>
      </c>
    </row>
    <row r="147" spans="2:4" ht="15.95" customHeight="1" x14ac:dyDescent="0.25">
      <c r="B147" s="327"/>
      <c r="C147" s="328" t="s">
        <v>874</v>
      </c>
      <c r="D147" s="618" t="s">
        <v>875</v>
      </c>
    </row>
    <row r="148" spans="2:4" ht="15.95" customHeight="1" x14ac:dyDescent="0.25">
      <c r="B148" s="329"/>
      <c r="C148" s="330" t="s">
        <v>876</v>
      </c>
      <c r="D148" s="617" t="s">
        <v>877</v>
      </c>
    </row>
    <row r="149" spans="2:4" ht="15.95" customHeight="1" x14ac:dyDescent="0.25">
      <c r="B149" s="327"/>
      <c r="C149" s="328" t="s">
        <v>878</v>
      </c>
      <c r="D149" s="618" t="s">
        <v>879</v>
      </c>
    </row>
    <row r="150" spans="2:4" ht="15.95" customHeight="1" x14ac:dyDescent="0.25">
      <c r="B150" s="329"/>
      <c r="C150" s="330" t="s">
        <v>880</v>
      </c>
      <c r="D150" s="617" t="s">
        <v>881</v>
      </c>
    </row>
    <row r="151" spans="2:4" ht="15.95" customHeight="1" x14ac:dyDescent="0.25">
      <c r="B151" s="327"/>
      <c r="C151" s="328" t="s">
        <v>882</v>
      </c>
      <c r="D151" s="618" t="s">
        <v>883</v>
      </c>
    </row>
    <row r="152" spans="2:4" ht="15.95" customHeight="1" x14ac:dyDescent="0.25">
      <c r="B152" s="329"/>
      <c r="C152" s="330" t="s">
        <v>884</v>
      </c>
      <c r="D152" s="617" t="s">
        <v>885</v>
      </c>
    </row>
    <row r="153" spans="2:4" ht="15.95" customHeight="1" x14ac:dyDescent="0.25">
      <c r="B153" s="327"/>
      <c r="C153" s="328" t="s">
        <v>886</v>
      </c>
      <c r="D153" s="618" t="s">
        <v>887</v>
      </c>
    </row>
    <row r="154" spans="2:4" ht="15.95" customHeight="1" x14ac:dyDescent="0.25">
      <c r="B154" s="329"/>
      <c r="C154" s="330" t="s">
        <v>888</v>
      </c>
      <c r="D154" s="617" t="s">
        <v>889</v>
      </c>
    </row>
    <row r="155" spans="2:4" ht="15.95" customHeight="1" x14ac:dyDescent="0.25">
      <c r="B155" s="327"/>
      <c r="C155" s="328" t="s">
        <v>890</v>
      </c>
      <c r="D155" s="618" t="s">
        <v>891</v>
      </c>
    </row>
    <row r="156" spans="2:4" ht="15.95" customHeight="1" x14ac:dyDescent="0.25">
      <c r="B156" s="329"/>
      <c r="C156" s="330" t="s">
        <v>892</v>
      </c>
      <c r="D156" s="617" t="s">
        <v>893</v>
      </c>
    </row>
    <row r="157" spans="2:4" ht="15.95" customHeight="1" x14ac:dyDescent="0.25">
      <c r="B157" s="327"/>
      <c r="C157" s="328" t="s">
        <v>894</v>
      </c>
      <c r="D157" s="618" t="s">
        <v>895</v>
      </c>
    </row>
    <row r="158" spans="2:4" ht="15.95" customHeight="1" x14ac:dyDescent="0.25">
      <c r="B158" s="329"/>
      <c r="C158" s="330" t="s">
        <v>896</v>
      </c>
      <c r="D158" s="617" t="s">
        <v>897</v>
      </c>
    </row>
    <row r="159" spans="2:4" ht="15.95" customHeight="1" x14ac:dyDescent="0.25">
      <c r="B159" s="327"/>
      <c r="C159" s="328" t="s">
        <v>898</v>
      </c>
      <c r="D159" s="618" t="s">
        <v>899</v>
      </c>
    </row>
    <row r="160" spans="2:4" ht="15.95" customHeight="1" x14ac:dyDescent="0.25">
      <c r="B160" s="329"/>
      <c r="C160" s="330" t="s">
        <v>900</v>
      </c>
      <c r="D160" s="617" t="s">
        <v>901</v>
      </c>
    </row>
    <row r="161" spans="2:4" ht="15.95" customHeight="1" x14ac:dyDescent="0.25">
      <c r="B161" s="327"/>
      <c r="C161" s="328" t="s">
        <v>902</v>
      </c>
      <c r="D161" s="618" t="s">
        <v>903</v>
      </c>
    </row>
    <row r="162" spans="2:4" ht="15.95" customHeight="1" x14ac:dyDescent="0.25">
      <c r="B162" s="329"/>
      <c r="C162" s="330" t="s">
        <v>904</v>
      </c>
      <c r="D162" s="617" t="s">
        <v>905</v>
      </c>
    </row>
    <row r="163" spans="2:4" ht="15.95" customHeight="1" x14ac:dyDescent="0.25">
      <c r="B163" s="327"/>
      <c r="C163" s="328" t="s">
        <v>906</v>
      </c>
      <c r="D163" s="618" t="s">
        <v>907</v>
      </c>
    </row>
    <row r="164" spans="2:4" ht="15.95" customHeight="1" x14ac:dyDescent="0.25">
      <c r="B164" s="329"/>
      <c r="C164" s="330" t="s">
        <v>908</v>
      </c>
      <c r="D164" s="617" t="s">
        <v>909</v>
      </c>
    </row>
    <row r="165" spans="2:4" ht="15.95" customHeight="1" x14ac:dyDescent="0.25">
      <c r="B165" s="327"/>
      <c r="C165" s="328" t="s">
        <v>910</v>
      </c>
      <c r="D165" s="618" t="s">
        <v>911</v>
      </c>
    </row>
    <row r="166" spans="2:4" ht="15.95" customHeight="1" x14ac:dyDescent="0.25">
      <c r="B166" s="329"/>
      <c r="C166" s="330" t="s">
        <v>912</v>
      </c>
      <c r="D166" s="619" t="s">
        <v>3</v>
      </c>
    </row>
    <row r="167" spans="2:4" ht="15.95" customHeight="1" x14ac:dyDescent="0.25">
      <c r="B167" s="327"/>
      <c r="C167" s="328" t="s">
        <v>913</v>
      </c>
      <c r="D167" s="618" t="s">
        <v>914</v>
      </c>
    </row>
    <row r="168" spans="2:4" ht="15.95" customHeight="1" x14ac:dyDescent="0.25">
      <c r="B168" s="329"/>
      <c r="C168" s="330" t="s">
        <v>915</v>
      </c>
      <c r="D168" s="617" t="s">
        <v>916</v>
      </c>
    </row>
    <row r="169" spans="2:4" ht="15.95" customHeight="1" x14ac:dyDescent="0.25">
      <c r="B169" s="327"/>
      <c r="C169" s="328" t="s">
        <v>917</v>
      </c>
      <c r="D169" s="618" t="s">
        <v>918</v>
      </c>
    </row>
    <row r="170" spans="2:4" ht="15.95" customHeight="1" x14ac:dyDescent="0.25">
      <c r="B170" s="329"/>
      <c r="C170" s="330" t="s">
        <v>919</v>
      </c>
      <c r="D170" s="617" t="s">
        <v>920</v>
      </c>
    </row>
    <row r="171" spans="2:4" ht="15.95" customHeight="1" x14ac:dyDescent="0.25">
      <c r="B171" s="327"/>
      <c r="C171" s="328" t="s">
        <v>921</v>
      </c>
      <c r="D171" s="618" t="s">
        <v>922</v>
      </c>
    </row>
    <row r="172" spans="2:4" ht="15.95" customHeight="1" x14ac:dyDescent="0.25">
      <c r="B172" s="329"/>
      <c r="C172" s="330" t="s">
        <v>923</v>
      </c>
      <c r="D172" s="617" t="s">
        <v>924</v>
      </c>
    </row>
    <row r="173" spans="2:4" ht="15.95" customHeight="1" x14ac:dyDescent="0.25">
      <c r="B173" s="327"/>
      <c r="C173" s="328" t="s">
        <v>925</v>
      </c>
      <c r="D173" s="618" t="s">
        <v>926</v>
      </c>
    </row>
    <row r="174" spans="2:4" ht="15.95" customHeight="1" x14ac:dyDescent="0.25">
      <c r="B174" s="329"/>
      <c r="C174" s="330" t="s">
        <v>927</v>
      </c>
      <c r="D174" s="617" t="s">
        <v>928</v>
      </c>
    </row>
    <row r="175" spans="2:4" ht="15.95" customHeight="1" x14ac:dyDescent="0.25">
      <c r="B175" s="327"/>
      <c r="C175" s="328" t="s">
        <v>929</v>
      </c>
      <c r="D175" s="618" t="s">
        <v>930</v>
      </c>
    </row>
    <row r="176" spans="2:4" ht="15.95" customHeight="1" x14ac:dyDescent="0.25">
      <c r="B176" s="329"/>
      <c r="C176" s="330" t="s">
        <v>931</v>
      </c>
      <c r="D176" s="617" t="s">
        <v>932</v>
      </c>
    </row>
    <row r="177" spans="2:4" ht="15.95" customHeight="1" x14ac:dyDescent="0.25">
      <c r="B177" s="327"/>
      <c r="C177" s="328" t="s">
        <v>933</v>
      </c>
      <c r="D177" s="618" t="s">
        <v>934</v>
      </c>
    </row>
    <row r="178" spans="2:4" ht="15.95" customHeight="1" x14ac:dyDescent="0.25">
      <c r="B178" s="329"/>
      <c r="C178" s="330" t="s">
        <v>935</v>
      </c>
      <c r="D178" s="617" t="s">
        <v>936</v>
      </c>
    </row>
    <row r="179" spans="2:4" ht="15.95" customHeight="1" x14ac:dyDescent="0.25">
      <c r="B179" s="327"/>
      <c r="C179" s="328" t="s">
        <v>937</v>
      </c>
      <c r="D179" s="618" t="s">
        <v>938</v>
      </c>
    </row>
    <row r="180" spans="2:4" ht="15.95" customHeight="1" x14ac:dyDescent="0.25">
      <c r="B180" s="329"/>
      <c r="C180" s="330" t="s">
        <v>939</v>
      </c>
      <c r="D180" s="617" t="s">
        <v>940</v>
      </c>
    </row>
    <row r="181" spans="2:4" ht="15.95" customHeight="1" x14ac:dyDescent="0.25">
      <c r="B181" s="327"/>
      <c r="C181" s="328" t="s">
        <v>941</v>
      </c>
      <c r="D181" s="618" t="s">
        <v>942</v>
      </c>
    </row>
    <row r="182" spans="2:4" ht="15.95" customHeight="1" x14ac:dyDescent="0.25">
      <c r="B182" s="329"/>
      <c r="C182" s="330" t="s">
        <v>943</v>
      </c>
      <c r="D182" s="617" t="s">
        <v>944</v>
      </c>
    </row>
    <row r="183" spans="2:4" ht="15.95" customHeight="1" x14ac:dyDescent="0.25">
      <c r="B183" s="327"/>
      <c r="C183" s="328" t="s">
        <v>945</v>
      </c>
      <c r="D183" s="618" t="s">
        <v>946</v>
      </c>
    </row>
    <row r="184" spans="2:4" ht="15.95" customHeight="1" x14ac:dyDescent="0.25">
      <c r="B184" s="329"/>
      <c r="C184" s="330" t="s">
        <v>947</v>
      </c>
      <c r="D184" s="617" t="s">
        <v>948</v>
      </c>
    </row>
    <row r="185" spans="2:4" ht="15.95" customHeight="1" x14ac:dyDescent="0.25">
      <c r="B185" s="327"/>
      <c r="C185" s="328" t="s">
        <v>949</v>
      </c>
      <c r="D185" s="618" t="s">
        <v>950</v>
      </c>
    </row>
    <row r="186" spans="2:4" ht="15.95" customHeight="1" x14ac:dyDescent="0.25">
      <c r="B186" s="329"/>
      <c r="C186" s="330" t="s">
        <v>951</v>
      </c>
      <c r="D186" s="617" t="s">
        <v>656</v>
      </c>
    </row>
    <row r="187" spans="2:4" ht="15.95" customHeight="1" x14ac:dyDescent="0.25">
      <c r="B187" s="327"/>
      <c r="C187" s="328" t="s">
        <v>952</v>
      </c>
      <c r="D187" s="618" t="s">
        <v>953</v>
      </c>
    </row>
    <row r="188" spans="2:4" ht="15.95" customHeight="1" x14ac:dyDescent="0.25">
      <c r="B188" s="329"/>
      <c r="C188" s="330" t="s">
        <v>954</v>
      </c>
      <c r="D188" s="617" t="s">
        <v>955</v>
      </c>
    </row>
    <row r="189" spans="2:4" ht="15.95" customHeight="1" x14ac:dyDescent="0.25">
      <c r="B189" s="327"/>
      <c r="C189" s="328" t="s">
        <v>956</v>
      </c>
      <c r="D189" s="618" t="s">
        <v>957</v>
      </c>
    </row>
    <row r="190" spans="2:4" ht="15.95" customHeight="1" x14ac:dyDescent="0.25">
      <c r="B190" s="329"/>
      <c r="C190" s="330" t="s">
        <v>958</v>
      </c>
      <c r="D190" s="617" t="s">
        <v>959</v>
      </c>
    </row>
    <row r="191" spans="2:4" ht="15.95" customHeight="1" x14ac:dyDescent="0.25">
      <c r="B191" s="327"/>
      <c r="C191" s="328" t="s">
        <v>960</v>
      </c>
      <c r="D191" s="618" t="s">
        <v>961</v>
      </c>
    </row>
    <row r="192" spans="2:4" ht="15.95" customHeight="1" x14ac:dyDescent="0.25">
      <c r="B192" s="329"/>
      <c r="C192" s="330" t="s">
        <v>962</v>
      </c>
      <c r="D192" s="617" t="s">
        <v>963</v>
      </c>
    </row>
    <row r="193" spans="2:4" ht="15.95" customHeight="1" x14ac:dyDescent="0.25">
      <c r="B193" s="327"/>
      <c r="C193" s="328" t="s">
        <v>964</v>
      </c>
      <c r="D193" s="618" t="s">
        <v>965</v>
      </c>
    </row>
    <row r="194" spans="2:4" ht="15.95" customHeight="1" x14ac:dyDescent="0.25">
      <c r="B194" s="329"/>
      <c r="C194" s="330" t="s">
        <v>966</v>
      </c>
      <c r="D194" s="617" t="s">
        <v>233</v>
      </c>
    </row>
    <row r="195" spans="2:4" ht="15.95" customHeight="1" x14ac:dyDescent="0.25">
      <c r="B195" s="327"/>
      <c r="C195" s="328" t="s">
        <v>967</v>
      </c>
      <c r="D195" s="618" t="s">
        <v>968</v>
      </c>
    </row>
    <row r="196" spans="2:4" ht="15.95" customHeight="1" x14ac:dyDescent="0.25">
      <c r="B196" s="329"/>
      <c r="C196" s="330" t="s">
        <v>969</v>
      </c>
      <c r="D196" s="617" t="s">
        <v>970</v>
      </c>
    </row>
    <row r="197" spans="2:4" ht="15.95" customHeight="1" x14ac:dyDescent="0.25">
      <c r="B197" s="327"/>
      <c r="C197" s="328" t="s">
        <v>971</v>
      </c>
      <c r="D197" s="618" t="s">
        <v>972</v>
      </c>
    </row>
    <row r="198" spans="2:4" ht="15.95" customHeight="1" x14ac:dyDescent="0.25">
      <c r="B198" s="329"/>
      <c r="C198" s="330" t="s">
        <v>973</v>
      </c>
      <c r="D198" s="617" t="s">
        <v>974</v>
      </c>
    </row>
    <row r="199" spans="2:4" ht="15.95" customHeight="1" x14ac:dyDescent="0.25">
      <c r="B199" s="327"/>
      <c r="C199" s="328" t="s">
        <v>975</v>
      </c>
      <c r="D199" s="618" t="s">
        <v>976</v>
      </c>
    </row>
    <row r="200" spans="2:4" ht="15.95" customHeight="1" x14ac:dyDescent="0.25">
      <c r="B200" s="329"/>
      <c r="C200" s="330" t="s">
        <v>977</v>
      </c>
      <c r="D200" s="617" t="s">
        <v>978</v>
      </c>
    </row>
    <row r="201" spans="2:4" ht="15.95" customHeight="1" x14ac:dyDescent="0.25">
      <c r="B201" s="327"/>
      <c r="C201" s="328" t="s">
        <v>979</v>
      </c>
      <c r="D201" s="618" t="s">
        <v>656</v>
      </c>
    </row>
    <row r="202" spans="2:4" ht="15.95" customHeight="1" x14ac:dyDescent="0.25">
      <c r="B202" s="329"/>
      <c r="C202" s="330" t="s">
        <v>980</v>
      </c>
      <c r="D202" s="617" t="s">
        <v>981</v>
      </c>
    </row>
    <row r="203" spans="2:4" ht="15.95" customHeight="1" x14ac:dyDescent="0.25">
      <c r="B203" s="327"/>
      <c r="C203" s="328" t="s">
        <v>982</v>
      </c>
      <c r="D203" s="618" t="s">
        <v>983</v>
      </c>
    </row>
    <row r="204" spans="2:4" ht="15.95" customHeight="1" x14ac:dyDescent="0.25">
      <c r="B204" s="329"/>
      <c r="C204" s="330" t="s">
        <v>984</v>
      </c>
      <c r="D204" s="617" t="s">
        <v>985</v>
      </c>
    </row>
    <row r="205" spans="2:4" ht="15.95" customHeight="1" x14ac:dyDescent="0.25">
      <c r="B205" s="327"/>
      <c r="C205" s="328" t="s">
        <v>986</v>
      </c>
      <c r="D205" s="618" t="s">
        <v>987</v>
      </c>
    </row>
    <row r="206" spans="2:4" ht="15.95" customHeight="1" x14ac:dyDescent="0.25">
      <c r="B206" s="329"/>
      <c r="C206" s="330" t="s">
        <v>988</v>
      </c>
      <c r="D206" s="617" t="s">
        <v>989</v>
      </c>
    </row>
    <row r="207" spans="2:4" ht="15.95" customHeight="1" x14ac:dyDescent="0.25">
      <c r="B207" s="327"/>
      <c r="C207" s="328" t="s">
        <v>990</v>
      </c>
      <c r="D207" s="618" t="s">
        <v>991</v>
      </c>
    </row>
    <row r="208" spans="2:4" ht="15.95" customHeight="1" x14ac:dyDescent="0.25">
      <c r="B208" s="329"/>
      <c r="C208" s="330" t="s">
        <v>992</v>
      </c>
      <c r="D208" s="617" t="s">
        <v>993</v>
      </c>
    </row>
    <row r="209" spans="2:4" ht="15.95" customHeight="1" x14ac:dyDescent="0.25">
      <c r="B209" s="327"/>
      <c r="C209" s="328" t="s">
        <v>994</v>
      </c>
      <c r="D209" s="618" t="s">
        <v>995</v>
      </c>
    </row>
    <row r="210" spans="2:4" ht="15.95" customHeight="1" x14ac:dyDescent="0.25">
      <c r="B210" s="329"/>
      <c r="C210" s="330" t="s">
        <v>996</v>
      </c>
      <c r="D210" s="619" t="s">
        <v>3</v>
      </c>
    </row>
    <row r="211" spans="2:4" ht="15.95" customHeight="1" x14ac:dyDescent="0.25">
      <c r="B211" s="327"/>
      <c r="C211" s="328" t="s">
        <v>997</v>
      </c>
      <c r="D211" s="618" t="s">
        <v>998</v>
      </c>
    </row>
    <row r="212" spans="2:4" ht="15.95" customHeight="1" x14ac:dyDescent="0.25">
      <c r="B212" s="329"/>
      <c r="C212" s="330" t="s">
        <v>999</v>
      </c>
      <c r="D212" s="617" t="s">
        <v>1000</v>
      </c>
    </row>
    <row r="213" spans="2:4" ht="15.95" customHeight="1" x14ac:dyDescent="0.25">
      <c r="B213" s="327"/>
      <c r="C213" s="328" t="s">
        <v>1001</v>
      </c>
      <c r="D213" s="616" t="s">
        <v>3</v>
      </c>
    </row>
    <row r="214" spans="2:4" ht="15.95" customHeight="1" x14ac:dyDescent="0.25">
      <c r="B214" s="329"/>
      <c r="C214" s="330" t="s">
        <v>1002</v>
      </c>
      <c r="D214" s="617" t="s">
        <v>1003</v>
      </c>
    </row>
    <row r="215" spans="2:4" ht="15.95" customHeight="1" x14ac:dyDescent="0.25">
      <c r="B215" s="327"/>
      <c r="C215" s="328" t="s">
        <v>1004</v>
      </c>
      <c r="D215" s="618" t="s">
        <v>1005</v>
      </c>
    </row>
    <row r="216" spans="2:4" ht="15.95" customHeight="1" x14ac:dyDescent="0.25">
      <c r="B216" s="329"/>
      <c r="C216" s="330" t="s">
        <v>1006</v>
      </c>
      <c r="D216" s="617" t="s">
        <v>1007</v>
      </c>
    </row>
    <row r="217" spans="2:4" ht="15.95" customHeight="1" x14ac:dyDescent="0.25">
      <c r="B217" s="327"/>
      <c r="C217" s="328" t="s">
        <v>1008</v>
      </c>
      <c r="D217" s="618" t="s">
        <v>1009</v>
      </c>
    </row>
    <row r="218" spans="2:4" ht="15.95" customHeight="1" x14ac:dyDescent="0.25">
      <c r="B218" s="329"/>
      <c r="C218" s="330" t="s">
        <v>1010</v>
      </c>
      <c r="D218" s="617" t="s">
        <v>1011</v>
      </c>
    </row>
    <row r="219" spans="2:4" ht="15.95" customHeight="1" x14ac:dyDescent="0.25">
      <c r="B219" s="327"/>
      <c r="C219" s="328" t="s">
        <v>1012</v>
      </c>
      <c r="D219" s="616" t="s">
        <v>3</v>
      </c>
    </row>
    <row r="220" spans="2:4" ht="15.95" customHeight="1" x14ac:dyDescent="0.25">
      <c r="B220" s="329"/>
      <c r="C220" s="330" t="s">
        <v>1013</v>
      </c>
      <c r="D220" s="617" t="s">
        <v>1014</v>
      </c>
    </row>
    <row r="221" spans="2:4" ht="15.95" customHeight="1" x14ac:dyDescent="0.25">
      <c r="B221" s="327"/>
      <c r="C221" s="328" t="s">
        <v>1015</v>
      </c>
      <c r="D221" s="618" t="s">
        <v>1016</v>
      </c>
    </row>
    <row r="222" spans="2:4" ht="15.95" customHeight="1" x14ac:dyDescent="0.25">
      <c r="B222" s="329"/>
      <c r="C222" s="330" t="s">
        <v>1017</v>
      </c>
      <c r="D222" s="617" t="s">
        <v>1018</v>
      </c>
    </row>
    <row r="223" spans="2:4" ht="15.95" customHeight="1" x14ac:dyDescent="0.25">
      <c r="B223" s="327"/>
      <c r="C223" s="328" t="s">
        <v>1019</v>
      </c>
      <c r="D223" s="618" t="s">
        <v>1020</v>
      </c>
    </row>
    <row r="224" spans="2:4" ht="15.95" customHeight="1" x14ac:dyDescent="0.25">
      <c r="B224" s="329"/>
      <c r="C224" s="330" t="s">
        <v>1021</v>
      </c>
      <c r="D224" s="617" t="s">
        <v>1022</v>
      </c>
    </row>
    <row r="225" spans="2:4" ht="15.95" customHeight="1" x14ac:dyDescent="0.25">
      <c r="B225" s="327"/>
      <c r="C225" s="328" t="s">
        <v>1023</v>
      </c>
      <c r="D225" s="618" t="s">
        <v>1024</v>
      </c>
    </row>
    <row r="226" spans="2:4" ht="15.95" customHeight="1" x14ac:dyDescent="0.25">
      <c r="B226" s="329"/>
      <c r="C226" s="330" t="s">
        <v>1025</v>
      </c>
      <c r="D226" s="617" t="s">
        <v>1026</v>
      </c>
    </row>
    <row r="227" spans="2:4" ht="15.95" customHeight="1" x14ac:dyDescent="0.25">
      <c r="B227" s="327"/>
      <c r="C227" s="328" t="s">
        <v>1027</v>
      </c>
      <c r="D227" s="618" t="s">
        <v>1028</v>
      </c>
    </row>
    <row r="228" spans="2:4" ht="15.95" customHeight="1" x14ac:dyDescent="0.25">
      <c r="B228" s="329"/>
      <c r="C228" s="330" t="s">
        <v>1029</v>
      </c>
      <c r="D228" s="617" t="s">
        <v>1030</v>
      </c>
    </row>
    <row r="229" spans="2:4" ht="15.95" customHeight="1" x14ac:dyDescent="0.25">
      <c r="B229" s="327"/>
      <c r="C229" s="328" t="s">
        <v>1031</v>
      </c>
      <c r="D229" s="618" t="s">
        <v>1032</v>
      </c>
    </row>
    <row r="230" spans="2:4" ht="15.95" customHeight="1" x14ac:dyDescent="0.25">
      <c r="B230" s="329"/>
      <c r="C230" s="330" t="s">
        <v>1033</v>
      </c>
      <c r="D230" s="617" t="s">
        <v>1034</v>
      </c>
    </row>
    <row r="231" spans="2:4" ht="15.95" customHeight="1" x14ac:dyDescent="0.25">
      <c r="B231" s="327"/>
      <c r="C231" s="328" t="s">
        <v>1035</v>
      </c>
      <c r="D231" s="618" t="s">
        <v>1036</v>
      </c>
    </row>
    <row r="232" spans="2:4" ht="15.95" customHeight="1" x14ac:dyDescent="0.25">
      <c r="B232" s="329"/>
      <c r="C232" s="330" t="s">
        <v>1037</v>
      </c>
      <c r="D232" s="617" t="s">
        <v>1038</v>
      </c>
    </row>
    <row r="233" spans="2:4" ht="15.95" customHeight="1" x14ac:dyDescent="0.25">
      <c r="B233" s="327"/>
      <c r="C233" s="328" t="s">
        <v>1039</v>
      </c>
      <c r="D233" s="618" t="s">
        <v>1040</v>
      </c>
    </row>
    <row r="234" spans="2:4" ht="15.95" customHeight="1" x14ac:dyDescent="0.25">
      <c r="B234" s="329"/>
      <c r="C234" s="330" t="s">
        <v>1041</v>
      </c>
      <c r="D234" s="617" t="s">
        <v>1042</v>
      </c>
    </row>
    <row r="235" spans="2:4" ht="15.95" customHeight="1" x14ac:dyDescent="0.25">
      <c r="B235" s="327"/>
      <c r="C235" s="328" t="s">
        <v>1043</v>
      </c>
      <c r="D235" s="618" t="s">
        <v>1044</v>
      </c>
    </row>
    <row r="236" spans="2:4" ht="15.95" customHeight="1" x14ac:dyDescent="0.25">
      <c r="B236" s="329"/>
      <c r="C236" s="330" t="s">
        <v>1045</v>
      </c>
      <c r="D236" s="617" t="s">
        <v>1046</v>
      </c>
    </row>
    <row r="237" spans="2:4" ht="15.95" customHeight="1" x14ac:dyDescent="0.25">
      <c r="B237" s="327"/>
      <c r="C237" s="328" t="s">
        <v>1047</v>
      </c>
      <c r="D237" s="618" t="s">
        <v>1048</v>
      </c>
    </row>
    <row r="238" spans="2:4" ht="15.95" customHeight="1" x14ac:dyDescent="0.25">
      <c r="B238" s="329"/>
      <c r="C238" s="330" t="s">
        <v>1049</v>
      </c>
      <c r="D238" s="617" t="s">
        <v>1050</v>
      </c>
    </row>
    <row r="239" spans="2:4" ht="15.95" customHeight="1" x14ac:dyDescent="0.25">
      <c r="B239" s="327"/>
      <c r="C239" s="328" t="s">
        <v>1051</v>
      </c>
      <c r="D239" s="618" t="s">
        <v>1052</v>
      </c>
    </row>
    <row r="240" spans="2:4" ht="15.95" customHeight="1" x14ac:dyDescent="0.25">
      <c r="B240" s="329"/>
      <c r="C240" s="330" t="s">
        <v>1053</v>
      </c>
      <c r="D240" s="617" t="s">
        <v>1054</v>
      </c>
    </row>
    <row r="241" spans="2:4" ht="15.95" customHeight="1" x14ac:dyDescent="0.25">
      <c r="B241" s="327"/>
      <c r="C241" s="328" t="s">
        <v>1055</v>
      </c>
      <c r="D241" s="618" t="s">
        <v>1056</v>
      </c>
    </row>
    <row r="242" spans="2:4" ht="15.95" customHeight="1" x14ac:dyDescent="0.25">
      <c r="B242" s="329"/>
      <c r="C242" s="330" t="s">
        <v>1057</v>
      </c>
      <c r="D242" s="617" t="s">
        <v>1058</v>
      </c>
    </row>
    <row r="243" spans="2:4" ht="15.95" customHeight="1" x14ac:dyDescent="0.25">
      <c r="B243" s="327"/>
      <c r="C243" s="328" t="s">
        <v>1059</v>
      </c>
      <c r="D243" s="618" t="s">
        <v>1060</v>
      </c>
    </row>
    <row r="244" spans="2:4" ht="15.95" customHeight="1" x14ac:dyDescent="0.25">
      <c r="B244" s="329"/>
      <c r="C244" s="330" t="s">
        <v>1061</v>
      </c>
      <c r="D244" s="617" t="s">
        <v>1062</v>
      </c>
    </row>
    <row r="245" spans="2:4" ht="15.95" customHeight="1" x14ac:dyDescent="0.25">
      <c r="B245" s="327"/>
      <c r="C245" s="328" t="s">
        <v>1063</v>
      </c>
      <c r="D245" s="618" t="s">
        <v>1064</v>
      </c>
    </row>
    <row r="246" spans="2:4" ht="15.95" customHeight="1" x14ac:dyDescent="0.25">
      <c r="B246" s="329"/>
      <c r="C246" s="330" t="s">
        <v>1065</v>
      </c>
      <c r="D246" s="617" t="s">
        <v>1066</v>
      </c>
    </row>
    <row r="247" spans="2:4" ht="15.95" customHeight="1" x14ac:dyDescent="0.25">
      <c r="B247" s="327"/>
      <c r="C247" s="328" t="s">
        <v>1067</v>
      </c>
      <c r="D247" s="618" t="s">
        <v>1068</v>
      </c>
    </row>
    <row r="248" spans="2:4" ht="15.95" customHeight="1" x14ac:dyDescent="0.25">
      <c r="B248" s="329"/>
      <c r="C248" s="330" t="s">
        <v>1069</v>
      </c>
      <c r="D248" s="617" t="s">
        <v>1070</v>
      </c>
    </row>
    <row r="249" spans="2:4" ht="15.95" customHeight="1" x14ac:dyDescent="0.25">
      <c r="B249" s="327"/>
      <c r="C249" s="328" t="s">
        <v>1071</v>
      </c>
      <c r="D249" s="618" t="s">
        <v>1072</v>
      </c>
    </row>
    <row r="250" spans="2:4" ht="15.95" customHeight="1" x14ac:dyDescent="0.25">
      <c r="B250" s="329"/>
      <c r="C250" s="330" t="s">
        <v>1073</v>
      </c>
      <c r="D250" s="617" t="s">
        <v>1074</v>
      </c>
    </row>
    <row r="251" spans="2:4" ht="15.95" customHeight="1" x14ac:dyDescent="0.25">
      <c r="B251" s="327"/>
      <c r="C251" s="328" t="s">
        <v>1075</v>
      </c>
      <c r="D251" s="618" t="s">
        <v>1076</v>
      </c>
    </row>
    <row r="252" spans="2:4" ht="15.95" customHeight="1" x14ac:dyDescent="0.25">
      <c r="B252" s="329"/>
      <c r="C252" s="330" t="s">
        <v>1077</v>
      </c>
      <c r="D252" s="617" t="s">
        <v>723</v>
      </c>
    </row>
    <row r="253" spans="2:4" ht="15.95" customHeight="1" x14ac:dyDescent="0.25">
      <c r="B253" s="327"/>
      <c r="C253" s="328" t="s">
        <v>1078</v>
      </c>
      <c r="D253" s="618" t="s">
        <v>1079</v>
      </c>
    </row>
    <row r="254" spans="2:4" ht="15.95" customHeight="1" x14ac:dyDescent="0.25">
      <c r="B254" s="329"/>
      <c r="C254" s="330" t="s">
        <v>1080</v>
      </c>
      <c r="D254" s="617" t="s">
        <v>1081</v>
      </c>
    </row>
    <row r="255" spans="2:4" ht="15.95" customHeight="1" x14ac:dyDescent="0.25">
      <c r="B255" s="327"/>
      <c r="C255" s="328" t="s">
        <v>1082</v>
      </c>
      <c r="D255" s="618" t="s">
        <v>1083</v>
      </c>
    </row>
  </sheetData>
  <sheetProtection algorithmName="SHA-512" hashValue="Dz57NEmMBsA4FjXD7bMND7IrF/Dlt2Xwyk+xEkDI63WJM1VP5L1yWo+PAF/4ilklMfKCCefkFWkRaFCPnbO2GA==" saltValue="mSXWswVjwjs/HeHKw4Jjdg==" spinCount="100000" sheet="1" objects="1" scenarios="1"/>
  <mergeCells count="3">
    <mergeCell ref="B4:C4"/>
    <mergeCell ref="B1:F1"/>
    <mergeCell ref="B2:G2"/>
  </mergeCells>
  <hyperlinks>
    <hyperlink ref="A2:C2" location="Inhaltsverzeichnis!A1" display="zurück zum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7"/>
  <dimension ref="A1:M47"/>
  <sheetViews>
    <sheetView showGridLines="0" workbookViewId="0">
      <pane ySplit="3" topLeftCell="A4" activePane="bottomLeft" state="frozen"/>
      <selection pane="bottomLeft" activeCell="I11" sqref="I11"/>
    </sheetView>
  </sheetViews>
  <sheetFormatPr baseColWidth="10" defaultColWidth="11.42578125" defaultRowHeight="15" x14ac:dyDescent="0.25"/>
  <cols>
    <col min="1" max="1" width="5.5703125" customWidth="1"/>
    <col min="2" max="2" width="10.42578125" customWidth="1"/>
    <col min="3" max="3" width="9.5703125" customWidth="1"/>
    <col min="4" max="4" width="12.7109375" customWidth="1"/>
    <col min="5" max="5" width="11.5703125" customWidth="1"/>
    <col min="6" max="6" width="10.42578125" customWidth="1"/>
    <col min="7" max="7" width="9.42578125" customWidth="1"/>
    <col min="8" max="8" width="9.85546875" customWidth="1"/>
    <col min="9" max="9" width="13.28515625" customWidth="1"/>
  </cols>
  <sheetData>
    <row r="1" spans="1:13" ht="8.25" customHeight="1" x14ac:dyDescent="0.25"/>
    <row r="2" spans="1:13" ht="45.75" customHeight="1" x14ac:dyDescent="0.25">
      <c r="B2" s="887" t="s">
        <v>2064</v>
      </c>
      <c r="C2" s="887"/>
      <c r="D2" s="887"/>
      <c r="E2" s="887"/>
      <c r="F2" s="887"/>
    </row>
    <row r="3" spans="1:13" s="3" customFormat="1" ht="20.100000000000001" customHeight="1" x14ac:dyDescent="0.2">
      <c r="A3" s="4"/>
      <c r="B3" s="1280" t="s">
        <v>1552</v>
      </c>
      <c r="C3" s="1280"/>
      <c r="D3" s="1280"/>
      <c r="E3" s="1280"/>
      <c r="F3" s="1280"/>
      <c r="G3" s="1280"/>
      <c r="H3" s="38"/>
      <c r="I3" s="38"/>
      <c r="J3" s="38"/>
      <c r="K3" s="580"/>
      <c r="L3" s="580"/>
      <c r="M3" s="580"/>
    </row>
    <row r="4" spans="1:13" ht="20.25" customHeight="1" thickBot="1" x14ac:dyDescent="0.3"/>
    <row r="5" spans="1:13" ht="15.95" customHeight="1" thickBot="1" x14ac:dyDescent="0.3">
      <c r="B5" s="2371" t="s">
        <v>1165</v>
      </c>
      <c r="C5" s="2372"/>
      <c r="D5" s="2372"/>
      <c r="E5" s="2372"/>
      <c r="F5" s="2372"/>
      <c r="G5" s="2372"/>
      <c r="H5" s="2372"/>
      <c r="I5" s="2373"/>
    </row>
    <row r="6" spans="1:13" ht="15.95" customHeight="1" x14ac:dyDescent="0.25">
      <c r="B6" s="2374" t="s">
        <v>345</v>
      </c>
      <c r="C6" s="2374"/>
      <c r="D6" s="2374"/>
      <c r="E6" s="2374"/>
      <c r="F6" s="2374"/>
      <c r="G6" s="2374"/>
      <c r="H6" s="2374"/>
      <c r="I6" s="155" t="s">
        <v>29</v>
      </c>
    </row>
    <row r="7" spans="1:13" ht="15.95" customHeight="1" x14ac:dyDescent="0.25">
      <c r="B7" s="2375"/>
      <c r="C7" s="2364" t="s">
        <v>346</v>
      </c>
      <c r="D7" s="2376"/>
      <c r="E7" s="2376"/>
      <c r="F7" s="2376"/>
      <c r="G7" s="2376"/>
      <c r="H7" s="2376"/>
      <c r="I7" s="156" t="s">
        <v>349</v>
      </c>
    </row>
    <row r="8" spans="1:13" ht="15.95" customHeight="1" x14ac:dyDescent="0.25">
      <c r="B8" s="2375"/>
      <c r="C8" s="2364" t="s">
        <v>347</v>
      </c>
      <c r="D8" s="2376"/>
      <c r="E8" s="2376"/>
      <c r="F8" s="2376"/>
      <c r="G8" s="2376"/>
      <c r="H8" s="2376"/>
      <c r="I8" s="156" t="s">
        <v>350</v>
      </c>
    </row>
    <row r="9" spans="1:13" ht="15.95" customHeight="1" x14ac:dyDescent="0.25">
      <c r="B9" s="2375"/>
      <c r="C9" s="2364" t="s">
        <v>348</v>
      </c>
      <c r="D9" s="2376"/>
      <c r="E9" s="2376"/>
      <c r="F9" s="2376"/>
      <c r="G9" s="2376"/>
      <c r="H9" s="2376"/>
      <c r="I9" s="156" t="s">
        <v>351</v>
      </c>
    </row>
    <row r="10" spans="1:13" ht="15.95" customHeight="1" x14ac:dyDescent="0.25">
      <c r="B10" s="2375"/>
      <c r="C10" s="2364" t="s">
        <v>352</v>
      </c>
      <c r="D10" s="2364"/>
      <c r="E10" s="2364"/>
      <c r="F10" s="2364"/>
      <c r="G10" s="2364"/>
      <c r="H10" s="2364"/>
      <c r="I10" s="156"/>
    </row>
    <row r="11" spans="1:13" ht="15.95" customHeight="1" x14ac:dyDescent="0.25">
      <c r="B11" s="2375"/>
      <c r="C11" s="2364" t="s">
        <v>1164</v>
      </c>
      <c r="D11" s="2376"/>
      <c r="E11" s="2376"/>
      <c r="F11" s="2376"/>
      <c r="G11" s="2376"/>
      <c r="H11" s="2376"/>
      <c r="I11" s="156" t="s">
        <v>47</v>
      </c>
    </row>
    <row r="12" spans="1:13" ht="15.95" customHeight="1" x14ac:dyDescent="0.25">
      <c r="B12" s="2352" t="s">
        <v>353</v>
      </c>
      <c r="C12" s="2353"/>
      <c r="D12" s="2353"/>
      <c r="E12" s="2353"/>
      <c r="F12" s="2353"/>
      <c r="G12" s="2353"/>
      <c r="H12" s="2354"/>
      <c r="I12" s="156" t="s">
        <v>356</v>
      </c>
    </row>
    <row r="13" spans="1:13" ht="15.95" customHeight="1" x14ac:dyDescent="0.25">
      <c r="B13" s="2352" t="s">
        <v>354</v>
      </c>
      <c r="C13" s="2353"/>
      <c r="D13" s="2353"/>
      <c r="E13" s="2353"/>
      <c r="F13" s="2353"/>
      <c r="G13" s="2353"/>
      <c r="H13" s="2354"/>
      <c r="I13" s="156" t="s">
        <v>357</v>
      </c>
    </row>
    <row r="14" spans="1:13" ht="15.95" customHeight="1" x14ac:dyDescent="0.25">
      <c r="B14" s="2352" t="s">
        <v>355</v>
      </c>
      <c r="C14" s="2353"/>
      <c r="D14" s="2353"/>
      <c r="E14" s="2353"/>
      <c r="F14" s="2353"/>
      <c r="G14" s="2353"/>
      <c r="H14" s="2354"/>
      <c r="I14" s="156" t="s">
        <v>358</v>
      </c>
    </row>
    <row r="15" spans="1:13" ht="15.95" customHeight="1" x14ac:dyDescent="0.25">
      <c r="B15" s="2352" t="s">
        <v>359</v>
      </c>
      <c r="C15" s="2353"/>
      <c r="D15" s="2353"/>
      <c r="E15" s="2353"/>
      <c r="F15" s="2353"/>
      <c r="G15" s="2353"/>
      <c r="H15" s="2354"/>
      <c r="I15" s="156" t="s">
        <v>31</v>
      </c>
    </row>
    <row r="16" spans="1:13" ht="15.95" customHeight="1" x14ac:dyDescent="0.25">
      <c r="B16" s="2355" t="s">
        <v>360</v>
      </c>
      <c r="C16" s="2356"/>
      <c r="D16" s="2356"/>
      <c r="E16" s="2356"/>
      <c r="F16" s="2356"/>
      <c r="G16" s="2356"/>
      <c r="H16" s="2357"/>
      <c r="I16" s="156"/>
    </row>
    <row r="17" spans="2:9" ht="15.95" customHeight="1" x14ac:dyDescent="0.25">
      <c r="B17" s="2361"/>
      <c r="C17" s="2355" t="s">
        <v>371</v>
      </c>
      <c r="D17" s="2356"/>
      <c r="E17" s="2356"/>
      <c r="F17" s="2356"/>
      <c r="G17" s="2356"/>
      <c r="H17" s="2357"/>
      <c r="I17" s="156" t="s">
        <v>361</v>
      </c>
    </row>
    <row r="18" spans="2:9" ht="15.95" customHeight="1" x14ac:dyDescent="0.25">
      <c r="B18" s="2362"/>
      <c r="C18" s="2355" t="s">
        <v>372</v>
      </c>
      <c r="D18" s="2356"/>
      <c r="E18" s="2356"/>
      <c r="F18" s="2356"/>
      <c r="G18" s="2356"/>
      <c r="H18" s="2357"/>
      <c r="I18" s="156" t="s">
        <v>27</v>
      </c>
    </row>
    <row r="19" spans="2:9" ht="15.95" customHeight="1" x14ac:dyDescent="0.25">
      <c r="B19" s="2363"/>
      <c r="C19" s="2355" t="s">
        <v>373</v>
      </c>
      <c r="D19" s="2356"/>
      <c r="E19" s="2356"/>
      <c r="F19" s="2356"/>
      <c r="G19" s="2356"/>
      <c r="H19" s="2357"/>
      <c r="I19" s="156" t="s">
        <v>362</v>
      </c>
    </row>
    <row r="20" spans="2:9" ht="15.95" customHeight="1" x14ac:dyDescent="0.25">
      <c r="B20" s="2352" t="s">
        <v>363</v>
      </c>
      <c r="C20" s="2353"/>
      <c r="D20" s="2353"/>
      <c r="E20" s="2353"/>
      <c r="F20" s="2353"/>
      <c r="G20" s="2353"/>
      <c r="H20" s="2354"/>
      <c r="I20" s="156" t="s">
        <v>364</v>
      </c>
    </row>
    <row r="21" spans="2:9" ht="15.95" customHeight="1" x14ac:dyDescent="0.25">
      <c r="B21" s="2358"/>
      <c r="C21" s="2355" t="s">
        <v>374</v>
      </c>
      <c r="D21" s="2356"/>
      <c r="E21" s="2356"/>
      <c r="F21" s="2356"/>
      <c r="G21" s="2356"/>
      <c r="H21" s="2357"/>
      <c r="I21" s="156"/>
    </row>
    <row r="22" spans="2:9" ht="15.95" customHeight="1" x14ac:dyDescent="0.25">
      <c r="B22" s="2359"/>
      <c r="C22" s="2355" t="s">
        <v>375</v>
      </c>
      <c r="D22" s="2356"/>
      <c r="E22" s="2356"/>
      <c r="F22" s="2356"/>
      <c r="G22" s="2356"/>
      <c r="H22" s="2357"/>
      <c r="I22" s="156"/>
    </row>
    <row r="23" spans="2:9" ht="15.95" customHeight="1" x14ac:dyDescent="0.25">
      <c r="B23" s="2359"/>
      <c r="C23" s="2355" t="s">
        <v>376</v>
      </c>
      <c r="D23" s="2356"/>
      <c r="E23" s="2356"/>
      <c r="F23" s="2356"/>
      <c r="G23" s="2356"/>
      <c r="H23" s="2357"/>
      <c r="I23" s="156" t="s">
        <v>365</v>
      </c>
    </row>
    <row r="24" spans="2:9" ht="15.95" customHeight="1" x14ac:dyDescent="0.25">
      <c r="B24" s="2360"/>
      <c r="C24" s="2355" t="s">
        <v>377</v>
      </c>
      <c r="D24" s="2356"/>
      <c r="E24" s="2356"/>
      <c r="F24" s="2356"/>
      <c r="G24" s="2356"/>
      <c r="H24" s="2357"/>
      <c r="I24" s="156" t="s">
        <v>366</v>
      </c>
    </row>
    <row r="25" spans="2:9" ht="15.95" customHeight="1" x14ac:dyDescent="0.25">
      <c r="B25" s="2352" t="s">
        <v>367</v>
      </c>
      <c r="C25" s="2353"/>
      <c r="D25" s="2353"/>
      <c r="E25" s="2353"/>
      <c r="F25" s="2353"/>
      <c r="G25" s="2353"/>
      <c r="H25" s="2354"/>
      <c r="I25" s="156" t="s">
        <v>30</v>
      </c>
    </row>
    <row r="26" spans="2:9" ht="15.95" customHeight="1" x14ac:dyDescent="0.25">
      <c r="B26" s="2352" t="s">
        <v>368</v>
      </c>
      <c r="C26" s="2353"/>
      <c r="D26" s="2353"/>
      <c r="E26" s="2353"/>
      <c r="F26" s="2353"/>
      <c r="G26" s="2353"/>
      <c r="H26" s="2354"/>
      <c r="I26" s="156" t="s">
        <v>378</v>
      </c>
    </row>
    <row r="27" spans="2:9" ht="15.95" customHeight="1" x14ac:dyDescent="0.25">
      <c r="B27" s="2355" t="s">
        <v>369</v>
      </c>
      <c r="C27" s="2356"/>
      <c r="D27" s="2356"/>
      <c r="E27" s="2356"/>
      <c r="F27" s="2356"/>
      <c r="G27" s="2356"/>
      <c r="H27" s="2357"/>
      <c r="I27" s="156" t="s">
        <v>26</v>
      </c>
    </row>
    <row r="28" spans="2:9" ht="15.95" customHeight="1" x14ac:dyDescent="0.25">
      <c r="B28" s="2352" t="s">
        <v>370</v>
      </c>
      <c r="C28" s="2353"/>
      <c r="D28" s="2353"/>
      <c r="E28" s="2353"/>
      <c r="F28" s="2353"/>
      <c r="G28" s="2353"/>
      <c r="H28" s="2354"/>
      <c r="I28" s="156" t="s">
        <v>379</v>
      </c>
    </row>
    <row r="29" spans="2:9" ht="15.95" customHeight="1" x14ac:dyDescent="0.25">
      <c r="B29" s="2368"/>
      <c r="C29" s="2364" t="s">
        <v>380</v>
      </c>
      <c r="D29" s="2364"/>
      <c r="E29" s="2364"/>
      <c r="F29" s="2364"/>
      <c r="G29" s="2364"/>
      <c r="H29" s="2364"/>
      <c r="I29" s="156"/>
    </row>
    <row r="30" spans="2:9" ht="15.95" customHeight="1" x14ac:dyDescent="0.25">
      <c r="B30" s="2369"/>
      <c r="C30" s="2370"/>
      <c r="D30" s="2364" t="s">
        <v>397</v>
      </c>
      <c r="E30" s="2364"/>
      <c r="F30" s="2364"/>
      <c r="G30" s="2364"/>
      <c r="H30" s="2364"/>
      <c r="I30" s="156" t="s">
        <v>382</v>
      </c>
    </row>
    <row r="31" spans="2:9" ht="15.95" customHeight="1" x14ac:dyDescent="0.25">
      <c r="B31" s="2369"/>
      <c r="C31" s="2370"/>
      <c r="D31" s="2364" t="s">
        <v>398</v>
      </c>
      <c r="E31" s="2364"/>
      <c r="F31" s="2364"/>
      <c r="G31" s="2364"/>
      <c r="H31" s="2364"/>
      <c r="I31" s="156" t="s">
        <v>34</v>
      </c>
    </row>
    <row r="32" spans="2:9" ht="15.95" customHeight="1" x14ac:dyDescent="0.25">
      <c r="B32" s="2369"/>
      <c r="C32" s="2370"/>
      <c r="D32" s="2364" t="s">
        <v>399</v>
      </c>
      <c r="E32" s="2364"/>
      <c r="F32" s="2364"/>
      <c r="G32" s="2364"/>
      <c r="H32" s="2364"/>
      <c r="I32" s="156" t="s">
        <v>33</v>
      </c>
    </row>
    <row r="33" spans="2:9" ht="15.95" customHeight="1" x14ac:dyDescent="0.25">
      <c r="B33" s="2369"/>
      <c r="C33" s="2370"/>
      <c r="D33" s="2364" t="s">
        <v>400</v>
      </c>
      <c r="E33" s="2364"/>
      <c r="F33" s="2364"/>
      <c r="G33" s="2364"/>
      <c r="H33" s="2364"/>
      <c r="I33" s="156" t="s">
        <v>28</v>
      </c>
    </row>
    <row r="34" spans="2:9" ht="15.95" customHeight="1" x14ac:dyDescent="0.25">
      <c r="B34" s="2368"/>
      <c r="C34" s="2365" t="s">
        <v>381</v>
      </c>
      <c r="D34" s="2366"/>
      <c r="E34" s="2366"/>
      <c r="F34" s="2366"/>
      <c r="G34" s="2366"/>
      <c r="H34" s="2367"/>
      <c r="I34" s="156"/>
    </row>
    <row r="35" spans="2:9" ht="15.95" customHeight="1" x14ac:dyDescent="0.25">
      <c r="B35" s="2352" t="s">
        <v>383</v>
      </c>
      <c r="C35" s="2353"/>
      <c r="D35" s="2353"/>
      <c r="E35" s="2353"/>
      <c r="F35" s="2353"/>
      <c r="G35" s="2353"/>
      <c r="H35" s="2354"/>
      <c r="I35" s="156" t="s">
        <v>389</v>
      </c>
    </row>
    <row r="36" spans="2:9" ht="15.95" customHeight="1" x14ac:dyDescent="0.25">
      <c r="B36" s="2352" t="s">
        <v>384</v>
      </c>
      <c r="C36" s="2353"/>
      <c r="D36" s="2353"/>
      <c r="E36" s="2353"/>
      <c r="F36" s="2353"/>
      <c r="G36" s="2353"/>
      <c r="H36" s="2354"/>
      <c r="I36" s="156" t="s">
        <v>390</v>
      </c>
    </row>
    <row r="37" spans="2:9" ht="15.95" customHeight="1" x14ac:dyDescent="0.25">
      <c r="B37" s="2355" t="s">
        <v>385</v>
      </c>
      <c r="C37" s="2356"/>
      <c r="D37" s="2356"/>
      <c r="E37" s="2356"/>
      <c r="F37" s="2356"/>
      <c r="G37" s="2356"/>
      <c r="H37" s="2357"/>
      <c r="I37" s="156" t="s">
        <v>391</v>
      </c>
    </row>
    <row r="38" spans="2:9" ht="15.95" customHeight="1" x14ac:dyDescent="0.25">
      <c r="B38" s="2352" t="s">
        <v>25</v>
      </c>
      <c r="C38" s="2353"/>
      <c r="D38" s="2353"/>
      <c r="E38" s="2353"/>
      <c r="F38" s="2353"/>
      <c r="G38" s="2353"/>
      <c r="H38" s="2354"/>
      <c r="I38" s="156" t="s">
        <v>392</v>
      </c>
    </row>
    <row r="39" spans="2:9" ht="15.95" customHeight="1" x14ac:dyDescent="0.25">
      <c r="B39" s="2352" t="s">
        <v>386</v>
      </c>
      <c r="C39" s="2353"/>
      <c r="D39" s="2353"/>
      <c r="E39" s="2353"/>
      <c r="F39" s="2353"/>
      <c r="G39" s="2353"/>
      <c r="H39" s="2354"/>
      <c r="I39" s="156" t="s">
        <v>393</v>
      </c>
    </row>
    <row r="40" spans="2:9" ht="15.95" customHeight="1" x14ac:dyDescent="0.25">
      <c r="B40" s="2352" t="s">
        <v>387</v>
      </c>
      <c r="C40" s="2353"/>
      <c r="D40" s="2353"/>
      <c r="E40" s="2353"/>
      <c r="F40" s="2353"/>
      <c r="G40" s="2353"/>
      <c r="H40" s="2354"/>
      <c r="I40" s="156" t="s">
        <v>394</v>
      </c>
    </row>
    <row r="41" spans="2:9" ht="15.95" customHeight="1" x14ac:dyDescent="0.25">
      <c r="B41" s="2355" t="s">
        <v>388</v>
      </c>
      <c r="C41" s="2356"/>
      <c r="D41" s="2356"/>
      <c r="E41" s="2356"/>
      <c r="F41" s="2356"/>
      <c r="G41" s="2356"/>
      <c r="H41" s="2357"/>
      <c r="I41" s="156" t="s">
        <v>395</v>
      </c>
    </row>
    <row r="42" spans="2:9" ht="15.95" customHeight="1" x14ac:dyDescent="0.25">
      <c r="B42" s="2352" t="s">
        <v>32</v>
      </c>
      <c r="C42" s="2353"/>
      <c r="D42" s="2353"/>
      <c r="E42" s="2353"/>
      <c r="F42" s="2353"/>
      <c r="G42" s="2353"/>
      <c r="H42" s="2354"/>
      <c r="I42" s="156" t="s">
        <v>396</v>
      </c>
    </row>
    <row r="43" spans="2:9" x14ac:dyDescent="0.25">
      <c r="B43" s="13"/>
      <c r="C43" s="13"/>
      <c r="D43" s="13"/>
      <c r="E43" s="13"/>
      <c r="F43" s="13"/>
      <c r="G43" s="13"/>
      <c r="H43" s="13"/>
      <c r="I43" s="13"/>
    </row>
    <row r="44" spans="2:9" x14ac:dyDescent="0.25">
      <c r="B44" s="13"/>
      <c r="C44" s="13"/>
      <c r="D44" s="13"/>
      <c r="E44" s="13"/>
      <c r="F44" s="13"/>
      <c r="G44" s="13"/>
      <c r="H44" s="13"/>
    </row>
    <row r="45" spans="2:9" x14ac:dyDescent="0.25">
      <c r="B45" s="13"/>
      <c r="C45" s="13"/>
      <c r="D45" s="13"/>
      <c r="E45" s="13"/>
      <c r="F45" s="13"/>
      <c r="G45" s="13"/>
      <c r="H45" s="13"/>
    </row>
    <row r="46" spans="2:9" x14ac:dyDescent="0.25">
      <c r="I46" s="13"/>
    </row>
    <row r="47" spans="2:9" x14ac:dyDescent="0.25">
      <c r="D47" s="13"/>
      <c r="E47" s="13"/>
      <c r="F47" s="13"/>
      <c r="G47" s="13"/>
      <c r="H47" s="13"/>
    </row>
  </sheetData>
  <sheetProtection password="CA09" sheet="1" objects="1" scenarios="1"/>
  <mergeCells count="45">
    <mergeCell ref="B5:I5"/>
    <mergeCell ref="B6:H6"/>
    <mergeCell ref="B7:B11"/>
    <mergeCell ref="C7:H7"/>
    <mergeCell ref="C8:H8"/>
    <mergeCell ref="C9:H9"/>
    <mergeCell ref="C10:H10"/>
    <mergeCell ref="C11:H11"/>
    <mergeCell ref="C19:H19"/>
    <mergeCell ref="B12:H12"/>
    <mergeCell ref="B13:H13"/>
    <mergeCell ref="B14:H14"/>
    <mergeCell ref="B15:H15"/>
    <mergeCell ref="B2:F2"/>
    <mergeCell ref="D33:H33"/>
    <mergeCell ref="C34:H34"/>
    <mergeCell ref="B35:H35"/>
    <mergeCell ref="B36:H36"/>
    <mergeCell ref="B25:H25"/>
    <mergeCell ref="B26:H26"/>
    <mergeCell ref="B27:H27"/>
    <mergeCell ref="B28:H28"/>
    <mergeCell ref="B29:B34"/>
    <mergeCell ref="C29:H29"/>
    <mergeCell ref="C30:C33"/>
    <mergeCell ref="D30:H30"/>
    <mergeCell ref="D31:H31"/>
    <mergeCell ref="D32:H32"/>
    <mergeCell ref="B16:H16"/>
    <mergeCell ref="B3:G3"/>
    <mergeCell ref="B39:H39"/>
    <mergeCell ref="B40:H40"/>
    <mergeCell ref="B41:H41"/>
    <mergeCell ref="B42:H42"/>
    <mergeCell ref="B37:H37"/>
    <mergeCell ref="B38:H38"/>
    <mergeCell ref="B20:H20"/>
    <mergeCell ref="B21:B24"/>
    <mergeCell ref="C21:H21"/>
    <mergeCell ref="C22:H22"/>
    <mergeCell ref="C23:H23"/>
    <mergeCell ref="C24:H24"/>
    <mergeCell ref="B17:B19"/>
    <mergeCell ref="C17:H17"/>
    <mergeCell ref="C18:H18"/>
  </mergeCells>
  <hyperlinks>
    <hyperlink ref="A3:C3" location="Inhaltsverzeichnis!A1" display="zurück zum Inhaltsverzeichnis" xr:uid="{00000000-0004-0000-2E00-000000000000}"/>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Y95"/>
  <sheetViews>
    <sheetView showGridLines="0" zoomScaleNormal="100" workbookViewId="0">
      <pane ySplit="3" topLeftCell="A4" activePane="bottomLeft" state="frozen"/>
      <selection pane="bottomLeft" activeCell="Q34" sqref="Q34"/>
    </sheetView>
  </sheetViews>
  <sheetFormatPr baseColWidth="10" defaultColWidth="11.42578125" defaultRowHeight="15" x14ac:dyDescent="0.25"/>
  <cols>
    <col min="1" max="1" width="5.42578125" customWidth="1"/>
    <col min="2" max="2" width="8.140625" customWidth="1"/>
    <col min="3" max="3" width="9.28515625" customWidth="1"/>
    <col min="4" max="4" width="8.42578125" customWidth="1"/>
    <col min="5" max="5" width="8.7109375" customWidth="1"/>
    <col min="6" max="6" width="8.85546875" customWidth="1"/>
    <col min="7" max="7" width="9" customWidth="1"/>
    <col min="8" max="8" width="9.7109375" customWidth="1"/>
    <col min="9" max="9" width="11.28515625" customWidth="1"/>
    <col min="10" max="10" width="12.140625" customWidth="1"/>
    <col min="11" max="11" width="14.140625" customWidth="1"/>
    <col min="13" max="13" width="10.5703125" customWidth="1"/>
    <col min="14" max="14" width="18.42578125" customWidth="1"/>
    <col min="16" max="16" width="10.5703125" customWidth="1"/>
    <col min="17" max="17" width="9.42578125" customWidth="1"/>
    <col min="18" max="18" width="7.85546875" customWidth="1"/>
    <col min="19" max="19" width="7" customWidth="1"/>
    <col min="21" max="21" width="7.5703125" customWidth="1"/>
    <col min="22" max="22" width="7" customWidth="1"/>
    <col min="24" max="24" width="9.85546875" customWidth="1"/>
    <col min="25" max="25" width="6.28515625" customWidth="1"/>
  </cols>
  <sheetData>
    <row r="1" spans="1:12" ht="12.75" customHeight="1" x14ac:dyDescent="0.25"/>
    <row r="2" spans="1:12" ht="47.25" customHeight="1" x14ac:dyDescent="0.25">
      <c r="B2" s="887" t="s">
        <v>1578</v>
      </c>
      <c r="C2" s="887"/>
      <c r="D2" s="887"/>
      <c r="E2" s="887"/>
      <c r="F2" s="887"/>
      <c r="G2" s="887"/>
      <c r="H2" s="887"/>
      <c r="I2" s="887"/>
      <c r="J2" s="887"/>
    </row>
    <row r="3" spans="1:12" s="3" customFormat="1" ht="20.100000000000001" customHeight="1" x14ac:dyDescent="0.2">
      <c r="A3" s="4"/>
      <c r="B3" s="911" t="s">
        <v>1552</v>
      </c>
      <c r="C3" s="911"/>
      <c r="D3" s="911"/>
      <c r="E3" s="911"/>
      <c r="F3" s="46"/>
      <c r="G3" s="38"/>
      <c r="H3" s="38"/>
      <c r="I3" s="38"/>
      <c r="J3" s="38"/>
      <c r="K3" s="68"/>
      <c r="L3" s="45"/>
    </row>
    <row r="4" spans="1:12" ht="15.75" thickBot="1" x14ac:dyDescent="0.3"/>
    <row r="5" spans="1:12" ht="73.5" customHeight="1" thickBot="1" x14ac:dyDescent="0.3">
      <c r="B5" s="955" t="s">
        <v>2746</v>
      </c>
      <c r="C5" s="956"/>
      <c r="D5" s="956"/>
      <c r="E5" s="956"/>
      <c r="F5" s="956"/>
      <c r="G5" s="956"/>
      <c r="H5" s="956"/>
      <c r="I5" s="956"/>
      <c r="J5" s="956"/>
      <c r="K5" s="957"/>
    </row>
    <row r="6" spans="1:12" s="13" customFormat="1" ht="24" customHeight="1" thickBot="1" x14ac:dyDescent="0.25"/>
    <row r="7" spans="1:12" s="13" customFormat="1" ht="35.1" customHeight="1" thickBot="1" x14ac:dyDescent="0.25">
      <c r="B7" s="1013" t="s">
        <v>2163</v>
      </c>
      <c r="C7" s="1014"/>
      <c r="D7" s="1014"/>
      <c r="E7" s="1014"/>
      <c r="F7" s="1014"/>
      <c r="G7" s="1014"/>
      <c r="H7" s="1014"/>
      <c r="I7" s="1014"/>
      <c r="J7" s="1014"/>
      <c r="K7" s="1015"/>
      <c r="L7" s="112"/>
    </row>
    <row r="8" spans="1:12" s="13" customFormat="1" ht="30.75" customHeight="1" thickBot="1" x14ac:dyDescent="0.25">
      <c r="B8" s="958" t="s">
        <v>1564</v>
      </c>
      <c r="C8" s="959"/>
      <c r="D8" s="959"/>
      <c r="E8" s="959"/>
      <c r="F8" s="960" t="s">
        <v>2159</v>
      </c>
      <c r="G8" s="960"/>
      <c r="H8" s="960"/>
      <c r="I8" s="961" t="s">
        <v>1555</v>
      </c>
      <c r="J8" s="961"/>
      <c r="K8" s="962"/>
      <c r="L8" s="112"/>
    </row>
    <row r="9" spans="1:12" s="13" customFormat="1" ht="72" customHeight="1" x14ac:dyDescent="0.2">
      <c r="B9" s="963" t="s">
        <v>3125</v>
      </c>
      <c r="C9" s="964"/>
      <c r="D9" s="964"/>
      <c r="E9" s="965"/>
      <c r="F9" s="966" t="s">
        <v>139</v>
      </c>
      <c r="G9" s="967"/>
      <c r="H9" s="968"/>
      <c r="I9" s="1072" t="s">
        <v>53</v>
      </c>
      <c r="J9" s="1073"/>
      <c r="K9" s="1074"/>
      <c r="L9" s="112"/>
    </row>
    <row r="10" spans="1:12" s="13" customFormat="1" ht="78" customHeight="1" x14ac:dyDescent="0.2">
      <c r="B10" s="963"/>
      <c r="C10" s="964"/>
      <c r="D10" s="964"/>
      <c r="E10" s="965"/>
      <c r="F10" s="969"/>
      <c r="G10" s="970"/>
      <c r="H10" s="971"/>
      <c r="I10" s="1075"/>
      <c r="J10" s="1076"/>
      <c r="K10" s="1077"/>
      <c r="L10" s="112"/>
    </row>
    <row r="11" spans="1:12" s="13" customFormat="1" ht="69.75" customHeight="1" x14ac:dyDescent="0.2">
      <c r="B11" s="978" t="s">
        <v>2166</v>
      </c>
      <c r="C11" s="979"/>
      <c r="D11" s="979"/>
      <c r="E11" s="979"/>
      <c r="F11" s="980" t="s">
        <v>79</v>
      </c>
      <c r="G11" s="980"/>
      <c r="H11" s="980"/>
      <c r="I11" s="981" t="s">
        <v>3013</v>
      </c>
      <c r="J11" s="981"/>
      <c r="K11" s="982"/>
      <c r="L11" s="110"/>
    </row>
    <row r="12" spans="1:12" s="13" customFormat="1" ht="25.5" customHeight="1" x14ac:dyDescent="0.2">
      <c r="B12" s="985" t="s">
        <v>1572</v>
      </c>
      <c r="C12" s="986"/>
      <c r="D12" s="986"/>
      <c r="E12" s="987"/>
      <c r="F12" s="1095" t="s">
        <v>153</v>
      </c>
      <c r="G12" s="1096"/>
      <c r="H12" s="1097"/>
      <c r="I12" s="996" t="s">
        <v>512</v>
      </c>
      <c r="J12" s="997"/>
      <c r="K12" s="998"/>
      <c r="L12" s="110"/>
    </row>
    <row r="13" spans="1:12" s="13" customFormat="1" ht="24.75" customHeight="1" x14ac:dyDescent="0.2">
      <c r="B13" s="988"/>
      <c r="C13" s="989"/>
      <c r="D13" s="989"/>
      <c r="E13" s="990"/>
      <c r="F13" s="1098"/>
      <c r="G13" s="1099"/>
      <c r="H13" s="1100"/>
      <c r="I13" s="969"/>
      <c r="J13" s="970"/>
      <c r="K13" s="999"/>
      <c r="L13" s="110"/>
    </row>
    <row r="14" spans="1:12" s="13" customFormat="1" ht="42" customHeight="1" x14ac:dyDescent="0.2">
      <c r="B14" s="1046" t="s">
        <v>1573</v>
      </c>
      <c r="C14" s="1047"/>
      <c r="D14" s="1047"/>
      <c r="E14" s="1047"/>
      <c r="F14" s="1086" t="s">
        <v>159</v>
      </c>
      <c r="G14" s="1087"/>
      <c r="H14" s="1088"/>
      <c r="I14" s="1086" t="s">
        <v>517</v>
      </c>
      <c r="J14" s="1087"/>
      <c r="K14" s="1089"/>
      <c r="L14" s="1"/>
    </row>
    <row r="15" spans="1:12" s="13" customFormat="1" ht="29.25" customHeight="1" x14ac:dyDescent="0.2">
      <c r="B15" s="1046"/>
      <c r="C15" s="1047"/>
      <c r="D15" s="1047"/>
      <c r="E15" s="1047"/>
      <c r="F15" s="944" t="s">
        <v>161</v>
      </c>
      <c r="G15" s="1035"/>
      <c r="H15" s="1036"/>
      <c r="I15" s="944" t="s">
        <v>2094</v>
      </c>
      <c r="J15" s="1035"/>
      <c r="K15" s="1037"/>
      <c r="L15" s="1"/>
    </row>
    <row r="16" spans="1:12" s="13" customFormat="1" ht="28.5" customHeight="1" x14ac:dyDescent="0.2">
      <c r="B16" s="1046"/>
      <c r="C16" s="1047"/>
      <c r="D16" s="1047"/>
      <c r="E16" s="1047"/>
      <c r="F16" s="975"/>
      <c r="G16" s="976"/>
      <c r="H16" s="918"/>
      <c r="I16" s="975"/>
      <c r="J16" s="976"/>
      <c r="K16" s="977"/>
      <c r="L16" s="1"/>
    </row>
    <row r="17" spans="2:12" s="13" customFormat="1" ht="37.5" customHeight="1" x14ac:dyDescent="0.2">
      <c r="B17" s="1046"/>
      <c r="C17" s="1047"/>
      <c r="D17" s="1047"/>
      <c r="E17" s="1047"/>
      <c r="F17" s="1038" t="s">
        <v>163</v>
      </c>
      <c r="G17" s="1038"/>
      <c r="H17" s="1038"/>
      <c r="I17" s="1038" t="s">
        <v>517</v>
      </c>
      <c r="J17" s="1038"/>
      <c r="K17" s="1039"/>
      <c r="L17" s="1"/>
    </row>
    <row r="18" spans="2:12" s="13" customFormat="1" ht="33.75" customHeight="1" x14ac:dyDescent="0.2">
      <c r="B18" s="1046"/>
      <c r="C18" s="1047"/>
      <c r="D18" s="1047"/>
      <c r="E18" s="1047"/>
      <c r="F18" s="944" t="s">
        <v>165</v>
      </c>
      <c r="G18" s="1035"/>
      <c r="H18" s="1036"/>
      <c r="I18" s="944" t="s">
        <v>1335</v>
      </c>
      <c r="J18" s="1035"/>
      <c r="K18" s="1037"/>
      <c r="L18" s="1"/>
    </row>
    <row r="19" spans="2:12" s="13" customFormat="1" ht="29.25" customHeight="1" x14ac:dyDescent="0.2">
      <c r="B19" s="1046"/>
      <c r="C19" s="1047"/>
      <c r="D19" s="1047"/>
      <c r="E19" s="1047"/>
      <c r="F19" s="975"/>
      <c r="G19" s="976"/>
      <c r="H19" s="918"/>
      <c r="I19" s="975"/>
      <c r="J19" s="976"/>
      <c r="K19" s="977"/>
      <c r="L19" s="1"/>
    </row>
    <row r="20" spans="2:12" s="13" customFormat="1" ht="36" customHeight="1" x14ac:dyDescent="0.2">
      <c r="B20" s="1046"/>
      <c r="C20" s="1047"/>
      <c r="D20" s="1047"/>
      <c r="E20" s="1047"/>
      <c r="F20" s="1038" t="s">
        <v>167</v>
      </c>
      <c r="G20" s="1038"/>
      <c r="H20" s="1038"/>
      <c r="I20" s="1038" t="s">
        <v>517</v>
      </c>
      <c r="J20" s="1038"/>
      <c r="K20" s="1039"/>
      <c r="L20" s="1"/>
    </row>
    <row r="21" spans="2:12" s="13" customFormat="1" ht="36.75" customHeight="1" x14ac:dyDescent="0.2">
      <c r="B21" s="1046"/>
      <c r="C21" s="1047"/>
      <c r="D21" s="1047"/>
      <c r="E21" s="1047"/>
      <c r="F21" s="1038" t="s">
        <v>169</v>
      </c>
      <c r="G21" s="1038"/>
      <c r="H21" s="1038"/>
      <c r="I21" s="980" t="s">
        <v>1103</v>
      </c>
      <c r="J21" s="980"/>
      <c r="K21" s="1003"/>
      <c r="L21" s="111"/>
    </row>
    <row r="22" spans="2:12" s="13" customFormat="1" ht="28.5" customHeight="1" x14ac:dyDescent="0.2">
      <c r="B22" s="1046"/>
      <c r="C22" s="1047"/>
      <c r="D22" s="1047"/>
      <c r="E22" s="1047"/>
      <c r="F22" s="944" t="s">
        <v>491</v>
      </c>
      <c r="G22" s="1035"/>
      <c r="H22" s="1036"/>
      <c r="I22" s="996" t="s">
        <v>1200</v>
      </c>
      <c r="J22" s="997"/>
      <c r="K22" s="998"/>
      <c r="L22" s="111"/>
    </row>
    <row r="23" spans="2:12" s="13" customFormat="1" ht="27.75" customHeight="1" x14ac:dyDescent="0.2">
      <c r="B23" s="1046"/>
      <c r="C23" s="1047"/>
      <c r="D23" s="1047"/>
      <c r="E23" s="1047"/>
      <c r="F23" s="975"/>
      <c r="G23" s="976"/>
      <c r="H23" s="918"/>
      <c r="I23" s="969"/>
      <c r="J23" s="970"/>
      <c r="K23" s="999"/>
      <c r="L23" s="111"/>
    </row>
    <row r="24" spans="2:12" s="13" customFormat="1" ht="44.25" customHeight="1" x14ac:dyDescent="0.2">
      <c r="B24" s="978"/>
      <c r="C24" s="979"/>
      <c r="D24" s="979"/>
      <c r="E24" s="979"/>
      <c r="F24" s="1057" t="s">
        <v>157</v>
      </c>
      <c r="G24" s="1058"/>
      <c r="H24" s="1093"/>
      <c r="I24" s="1000" t="s">
        <v>1111</v>
      </c>
      <c r="J24" s="1001"/>
      <c r="K24" s="1094"/>
      <c r="L24" s="111"/>
    </row>
    <row r="25" spans="2:12" s="13" customFormat="1" ht="37.5" customHeight="1" x14ac:dyDescent="0.2">
      <c r="B25" s="1046"/>
      <c r="C25" s="1047"/>
      <c r="D25" s="1047"/>
      <c r="E25" s="1047"/>
      <c r="F25" s="980" t="s">
        <v>172</v>
      </c>
      <c r="G25" s="980"/>
      <c r="H25" s="980"/>
      <c r="I25" s="1038" t="s">
        <v>1569</v>
      </c>
      <c r="J25" s="1038"/>
      <c r="K25" s="1039"/>
      <c r="L25" s="111"/>
    </row>
    <row r="26" spans="2:12" s="13" customFormat="1" ht="32.25" customHeight="1" x14ac:dyDescent="0.2">
      <c r="B26" s="1046"/>
      <c r="C26" s="1047"/>
      <c r="D26" s="1047"/>
      <c r="E26" s="1047"/>
      <c r="F26" s="980"/>
      <c r="G26" s="980"/>
      <c r="H26" s="980"/>
      <c r="I26" s="1038"/>
      <c r="J26" s="1038"/>
      <c r="K26" s="1039"/>
      <c r="L26" s="111"/>
    </row>
    <row r="27" spans="2:12" s="13" customFormat="1" ht="30" customHeight="1" x14ac:dyDescent="0.2">
      <c r="B27" s="1101" t="s">
        <v>1574</v>
      </c>
      <c r="C27" s="1102"/>
      <c r="D27" s="1102"/>
      <c r="E27" s="1103"/>
      <c r="F27" s="991" t="s">
        <v>1104</v>
      </c>
      <c r="G27" s="992"/>
      <c r="H27" s="993"/>
      <c r="I27" s="996" t="s">
        <v>38</v>
      </c>
      <c r="J27" s="997"/>
      <c r="K27" s="998"/>
      <c r="L27" s="111"/>
    </row>
    <row r="28" spans="2:12" s="13" customFormat="1" ht="28.5" customHeight="1" x14ac:dyDescent="0.2">
      <c r="B28" s="1060"/>
      <c r="C28" s="1061"/>
      <c r="D28" s="1061"/>
      <c r="E28" s="1062"/>
      <c r="F28" s="1020"/>
      <c r="G28" s="1021"/>
      <c r="H28" s="1022"/>
      <c r="I28" s="966"/>
      <c r="J28" s="967"/>
      <c r="K28" s="1023"/>
      <c r="L28" s="111"/>
    </row>
    <row r="29" spans="2:12" ht="51" customHeight="1" thickBot="1" x14ac:dyDescent="0.3">
      <c r="B29" s="1104"/>
      <c r="C29" s="1082"/>
      <c r="D29" s="1082"/>
      <c r="E29" s="1083"/>
      <c r="F29" s="1000" t="s">
        <v>1197</v>
      </c>
      <c r="G29" s="1001"/>
      <c r="H29" s="1002"/>
      <c r="I29" s="980" t="s">
        <v>0</v>
      </c>
      <c r="J29" s="980"/>
      <c r="K29" s="1003"/>
    </row>
    <row r="30" spans="2:12" s="13" customFormat="1" ht="33" customHeight="1" x14ac:dyDescent="0.2">
      <c r="B30" s="1078" t="s">
        <v>1577</v>
      </c>
      <c r="C30" s="1079"/>
      <c r="D30" s="1079"/>
      <c r="E30" s="1080"/>
      <c r="F30" s="1069" t="s">
        <v>1107</v>
      </c>
      <c r="G30" s="1070"/>
      <c r="H30" s="1070"/>
      <c r="I30" s="1070"/>
      <c r="J30" s="1070"/>
      <c r="K30" s="1071"/>
      <c r="L30" s="111"/>
    </row>
    <row r="31" spans="2:12" s="13" customFormat="1" ht="39.75" customHeight="1" x14ac:dyDescent="0.2">
      <c r="B31" s="1060"/>
      <c r="C31" s="1061"/>
      <c r="D31" s="1061"/>
      <c r="E31" s="1062"/>
      <c r="F31" s="1030" t="s">
        <v>473</v>
      </c>
      <c r="G31" s="1030"/>
      <c r="H31" s="1030"/>
      <c r="I31" s="1084" t="s">
        <v>1568</v>
      </c>
      <c r="J31" s="1084"/>
      <c r="K31" s="1085"/>
    </row>
    <row r="32" spans="2:12" s="13" customFormat="1" ht="37.5" customHeight="1" x14ac:dyDescent="0.2">
      <c r="B32" s="1060"/>
      <c r="C32" s="1061"/>
      <c r="D32" s="1061"/>
      <c r="E32" s="1062"/>
      <c r="F32" s="1030" t="s">
        <v>1105</v>
      </c>
      <c r="G32" s="1030"/>
      <c r="H32" s="1030"/>
      <c r="I32" s="1084" t="s">
        <v>1568</v>
      </c>
      <c r="J32" s="1084"/>
      <c r="K32" s="1085"/>
    </row>
    <row r="33" spans="2:12" s="13" customFormat="1" ht="48" customHeight="1" thickBot="1" x14ac:dyDescent="0.25">
      <c r="B33" s="1081"/>
      <c r="C33" s="1082"/>
      <c r="D33" s="1082"/>
      <c r="E33" s="1083"/>
      <c r="F33" s="1090" t="s">
        <v>1106</v>
      </c>
      <c r="G33" s="1090"/>
      <c r="H33" s="1090"/>
      <c r="I33" s="1091" t="s">
        <v>1568</v>
      </c>
      <c r="J33" s="1091"/>
      <c r="K33" s="1092"/>
    </row>
    <row r="34" spans="2:12" s="13" customFormat="1" ht="37.5" customHeight="1" thickBot="1" x14ac:dyDescent="0.25">
      <c r="B34" s="152"/>
      <c r="C34" s="152"/>
      <c r="D34" s="152"/>
      <c r="E34" s="152"/>
      <c r="F34" s="153"/>
      <c r="G34" s="153"/>
      <c r="H34" s="153"/>
      <c r="I34" s="153"/>
      <c r="J34" s="153"/>
      <c r="K34" s="153"/>
    </row>
    <row r="35" spans="2:12" s="13" customFormat="1" ht="35.1" customHeight="1" thickBot="1" x14ac:dyDescent="0.25">
      <c r="B35" s="1013" t="s">
        <v>2164</v>
      </c>
      <c r="C35" s="1014"/>
      <c r="D35" s="1014"/>
      <c r="E35" s="1014"/>
      <c r="F35" s="1014"/>
      <c r="G35" s="1014"/>
      <c r="H35" s="1014"/>
      <c r="I35" s="1014"/>
      <c r="J35" s="1014"/>
      <c r="K35" s="1015"/>
    </row>
    <row r="36" spans="2:12" s="13" customFormat="1" ht="30.75" customHeight="1" thickBot="1" x14ac:dyDescent="0.25">
      <c r="B36" s="958" t="s">
        <v>1564</v>
      </c>
      <c r="C36" s="959"/>
      <c r="D36" s="959"/>
      <c r="E36" s="959"/>
      <c r="F36" s="960" t="s">
        <v>2159</v>
      </c>
      <c r="G36" s="960"/>
      <c r="H36" s="960"/>
      <c r="I36" s="961" t="s">
        <v>1555</v>
      </c>
      <c r="J36" s="961"/>
      <c r="K36" s="962"/>
      <c r="L36" s="112"/>
    </row>
    <row r="37" spans="2:12" s="13" customFormat="1" ht="61.5" customHeight="1" x14ac:dyDescent="0.2">
      <c r="B37" s="963" t="s">
        <v>3125</v>
      </c>
      <c r="C37" s="964"/>
      <c r="D37" s="964"/>
      <c r="E37" s="965"/>
      <c r="F37" s="966" t="s">
        <v>139</v>
      </c>
      <c r="G37" s="967"/>
      <c r="H37" s="968"/>
      <c r="I37" s="972" t="s">
        <v>53</v>
      </c>
      <c r="J37" s="973"/>
      <c r="K37" s="974"/>
      <c r="L37" s="112"/>
    </row>
    <row r="38" spans="2:12" s="13" customFormat="1" ht="81.75" customHeight="1" x14ac:dyDescent="0.2">
      <c r="B38" s="963"/>
      <c r="C38" s="964"/>
      <c r="D38" s="964"/>
      <c r="E38" s="965"/>
      <c r="F38" s="969"/>
      <c r="G38" s="970"/>
      <c r="H38" s="971"/>
      <c r="I38" s="975"/>
      <c r="J38" s="976"/>
      <c r="K38" s="977"/>
      <c r="L38" s="112"/>
    </row>
    <row r="39" spans="2:12" s="13" customFormat="1" ht="66.75" customHeight="1" x14ac:dyDescent="0.2">
      <c r="B39" s="978" t="s">
        <v>2166</v>
      </c>
      <c r="C39" s="979"/>
      <c r="D39" s="979"/>
      <c r="E39" s="979"/>
      <c r="F39" s="980" t="s">
        <v>79</v>
      </c>
      <c r="G39" s="980"/>
      <c r="H39" s="980"/>
      <c r="I39" s="981" t="s">
        <v>3013</v>
      </c>
      <c r="J39" s="981"/>
      <c r="K39" s="982"/>
      <c r="L39" s="110"/>
    </row>
    <row r="40" spans="2:12" s="13" customFormat="1" ht="25.5" customHeight="1" x14ac:dyDescent="0.2">
      <c r="B40" s="985" t="s">
        <v>1572</v>
      </c>
      <c r="C40" s="986"/>
      <c r="D40" s="986"/>
      <c r="E40" s="987"/>
      <c r="F40" s="991" t="s">
        <v>153</v>
      </c>
      <c r="G40" s="992"/>
      <c r="H40" s="993"/>
      <c r="I40" s="996" t="s">
        <v>512</v>
      </c>
      <c r="J40" s="997"/>
      <c r="K40" s="998"/>
      <c r="L40" s="110"/>
    </row>
    <row r="41" spans="2:12" s="13" customFormat="1" ht="24.75" customHeight="1" x14ac:dyDescent="0.2">
      <c r="B41" s="988"/>
      <c r="C41" s="989"/>
      <c r="D41" s="989"/>
      <c r="E41" s="990"/>
      <c r="F41" s="994"/>
      <c r="G41" s="995"/>
      <c r="H41" s="906"/>
      <c r="I41" s="969"/>
      <c r="J41" s="970"/>
      <c r="K41" s="999"/>
      <c r="L41" s="110"/>
    </row>
    <row r="42" spans="2:12" s="13" customFormat="1" ht="42" customHeight="1" x14ac:dyDescent="0.2">
      <c r="B42" s="1046" t="s">
        <v>1573</v>
      </c>
      <c r="C42" s="1047"/>
      <c r="D42" s="1047"/>
      <c r="E42" s="1047"/>
      <c r="F42" s="1086" t="s">
        <v>159</v>
      </c>
      <c r="G42" s="1087"/>
      <c r="H42" s="1088"/>
      <c r="I42" s="1086" t="s">
        <v>517</v>
      </c>
      <c r="J42" s="1087"/>
      <c r="K42" s="1089"/>
      <c r="L42" s="1"/>
    </row>
    <row r="43" spans="2:12" s="13" customFormat="1" ht="29.25" customHeight="1" x14ac:dyDescent="0.2">
      <c r="B43" s="1046"/>
      <c r="C43" s="1047"/>
      <c r="D43" s="1047"/>
      <c r="E43" s="1047"/>
      <c r="F43" s="944" t="s">
        <v>161</v>
      </c>
      <c r="G43" s="1035"/>
      <c r="H43" s="1036"/>
      <c r="I43" s="944" t="s">
        <v>2094</v>
      </c>
      <c r="J43" s="1035"/>
      <c r="K43" s="1037"/>
      <c r="L43" s="1"/>
    </row>
    <row r="44" spans="2:12" s="13" customFormat="1" ht="28.5" customHeight="1" x14ac:dyDescent="0.2">
      <c r="B44" s="1046"/>
      <c r="C44" s="1047"/>
      <c r="D44" s="1047"/>
      <c r="E44" s="1047"/>
      <c r="F44" s="975"/>
      <c r="G44" s="976"/>
      <c r="H44" s="918"/>
      <c r="I44" s="975"/>
      <c r="J44" s="976"/>
      <c r="K44" s="977"/>
      <c r="L44" s="1"/>
    </row>
    <row r="45" spans="2:12" s="13" customFormat="1" ht="37.5" customHeight="1" x14ac:dyDescent="0.2">
      <c r="B45" s="1046"/>
      <c r="C45" s="1047"/>
      <c r="D45" s="1047"/>
      <c r="E45" s="1047"/>
      <c r="F45" s="1038" t="s">
        <v>163</v>
      </c>
      <c r="G45" s="1038"/>
      <c r="H45" s="1038"/>
      <c r="I45" s="1038" t="s">
        <v>517</v>
      </c>
      <c r="J45" s="1038"/>
      <c r="K45" s="1039"/>
      <c r="L45" s="1"/>
    </row>
    <row r="46" spans="2:12" s="13" customFormat="1" ht="33.75" customHeight="1" x14ac:dyDescent="0.2">
      <c r="B46" s="1046"/>
      <c r="C46" s="1047"/>
      <c r="D46" s="1047"/>
      <c r="E46" s="1047"/>
      <c r="F46" s="944" t="s">
        <v>165</v>
      </c>
      <c r="G46" s="1035"/>
      <c r="H46" s="1036"/>
      <c r="I46" s="944" t="s">
        <v>1334</v>
      </c>
      <c r="J46" s="1035"/>
      <c r="K46" s="1037"/>
      <c r="L46" s="1"/>
    </row>
    <row r="47" spans="2:12" s="13" customFormat="1" ht="29.25" customHeight="1" x14ac:dyDescent="0.2">
      <c r="B47" s="1046"/>
      <c r="C47" s="1047"/>
      <c r="D47" s="1047"/>
      <c r="E47" s="1047"/>
      <c r="F47" s="975"/>
      <c r="G47" s="976"/>
      <c r="H47" s="918"/>
      <c r="I47" s="975"/>
      <c r="J47" s="976"/>
      <c r="K47" s="977"/>
      <c r="L47" s="1"/>
    </row>
    <row r="48" spans="2:12" s="13" customFormat="1" ht="36" customHeight="1" x14ac:dyDescent="0.2">
      <c r="B48" s="1046"/>
      <c r="C48" s="1047"/>
      <c r="D48" s="1047"/>
      <c r="E48" s="1047"/>
      <c r="F48" s="1038" t="s">
        <v>167</v>
      </c>
      <c r="G48" s="1038"/>
      <c r="H48" s="1038"/>
      <c r="I48" s="1038" t="s">
        <v>517</v>
      </c>
      <c r="J48" s="1038"/>
      <c r="K48" s="1039"/>
      <c r="L48" s="1"/>
    </row>
    <row r="49" spans="2:25" s="13" customFormat="1" ht="36.75" customHeight="1" x14ac:dyDescent="0.2">
      <c r="B49" s="1046"/>
      <c r="C49" s="1047"/>
      <c r="D49" s="1047"/>
      <c r="E49" s="1047"/>
      <c r="F49" s="1038" t="s">
        <v>169</v>
      </c>
      <c r="G49" s="1038"/>
      <c r="H49" s="1038"/>
      <c r="I49" s="980" t="s">
        <v>1103</v>
      </c>
      <c r="J49" s="980"/>
      <c r="K49" s="1003"/>
      <c r="L49" s="111"/>
    </row>
    <row r="50" spans="2:25" s="13" customFormat="1" ht="28.5" customHeight="1" x14ac:dyDescent="0.2">
      <c r="B50" s="1046"/>
      <c r="C50" s="1047"/>
      <c r="D50" s="1047"/>
      <c r="E50" s="1047"/>
      <c r="F50" s="944" t="s">
        <v>491</v>
      </c>
      <c r="G50" s="1035"/>
      <c r="H50" s="1036"/>
      <c r="I50" s="996" t="s">
        <v>1200</v>
      </c>
      <c r="J50" s="997"/>
      <c r="K50" s="998"/>
      <c r="L50" s="111"/>
    </row>
    <row r="51" spans="2:25" s="13" customFormat="1" ht="27.75" customHeight="1" x14ac:dyDescent="0.2">
      <c r="B51" s="1046"/>
      <c r="C51" s="1047"/>
      <c r="D51" s="1047"/>
      <c r="E51" s="1047"/>
      <c r="F51" s="975"/>
      <c r="G51" s="976"/>
      <c r="H51" s="918"/>
      <c r="I51" s="969"/>
      <c r="J51" s="970"/>
      <c r="K51" s="999"/>
      <c r="L51" s="111"/>
    </row>
    <row r="52" spans="2:25" s="13" customFormat="1" ht="44.25" customHeight="1" x14ac:dyDescent="0.2">
      <c r="B52" s="978"/>
      <c r="C52" s="979"/>
      <c r="D52" s="979"/>
      <c r="E52" s="979"/>
      <c r="F52" s="1057" t="s">
        <v>157</v>
      </c>
      <c r="G52" s="1058"/>
      <c r="H52" s="1093"/>
      <c r="I52" s="1000" t="s">
        <v>1111</v>
      </c>
      <c r="J52" s="1001"/>
      <c r="K52" s="1094"/>
      <c r="L52" s="111"/>
    </row>
    <row r="53" spans="2:25" s="13" customFormat="1" ht="37.5" customHeight="1" x14ac:dyDescent="0.2">
      <c r="B53" s="1046"/>
      <c r="C53" s="1047"/>
      <c r="D53" s="1047"/>
      <c r="E53" s="1047"/>
      <c r="F53" s="980" t="s">
        <v>172</v>
      </c>
      <c r="G53" s="980"/>
      <c r="H53" s="980"/>
      <c r="I53" s="983" t="s">
        <v>1569</v>
      </c>
      <c r="J53" s="983"/>
      <c r="K53" s="984"/>
      <c r="L53" s="111"/>
    </row>
    <row r="54" spans="2:25" s="13" customFormat="1" ht="32.25" customHeight="1" x14ac:dyDescent="0.2">
      <c r="B54" s="1046"/>
      <c r="C54" s="1047"/>
      <c r="D54" s="1047"/>
      <c r="E54" s="1047"/>
      <c r="F54" s="980"/>
      <c r="G54" s="980"/>
      <c r="H54" s="980"/>
      <c r="I54" s="983"/>
      <c r="J54" s="983"/>
      <c r="K54" s="984"/>
      <c r="L54" s="111"/>
    </row>
    <row r="55" spans="2:25" s="13" customFormat="1" ht="30" customHeight="1" x14ac:dyDescent="0.2">
      <c r="B55" s="1004" t="s">
        <v>1574</v>
      </c>
      <c r="C55" s="1005"/>
      <c r="D55" s="1005"/>
      <c r="E55" s="1006"/>
      <c r="F55" s="991" t="s">
        <v>1104</v>
      </c>
      <c r="G55" s="992"/>
      <c r="H55" s="993"/>
      <c r="I55" s="996" t="s">
        <v>38</v>
      </c>
      <c r="J55" s="997"/>
      <c r="K55" s="998"/>
      <c r="L55" s="111"/>
    </row>
    <row r="56" spans="2:25" s="13" customFormat="1" ht="28.5" customHeight="1" x14ac:dyDescent="0.2">
      <c r="B56" s="1007"/>
      <c r="C56" s="1008"/>
      <c r="D56" s="1008"/>
      <c r="E56" s="1009"/>
      <c r="F56" s="1020"/>
      <c r="G56" s="1021"/>
      <c r="H56" s="1022"/>
      <c r="I56" s="966"/>
      <c r="J56" s="967"/>
      <c r="K56" s="1023"/>
      <c r="L56" s="111"/>
    </row>
    <row r="57" spans="2:25" ht="51" customHeight="1" thickBot="1" x14ac:dyDescent="0.3">
      <c r="B57" s="1010"/>
      <c r="C57" s="1011"/>
      <c r="D57" s="1011"/>
      <c r="E57" s="1012"/>
      <c r="F57" s="1000" t="s">
        <v>1197</v>
      </c>
      <c r="G57" s="1001"/>
      <c r="H57" s="1002"/>
      <c r="I57" s="980" t="s">
        <v>0</v>
      </c>
      <c r="J57" s="980"/>
      <c r="K57" s="1003"/>
    </row>
    <row r="58" spans="2:25" s="13" customFormat="1" ht="40.5" customHeight="1" thickBot="1" x14ac:dyDescent="0.25">
      <c r="B58" s="1024" t="s">
        <v>1575</v>
      </c>
      <c r="C58" s="1025"/>
      <c r="D58" s="1025"/>
      <c r="E58" s="1026"/>
      <c r="F58" s="1027" t="s">
        <v>493</v>
      </c>
      <c r="G58" s="1027"/>
      <c r="H58" s="1027"/>
      <c r="I58" s="1028" t="s">
        <v>1108</v>
      </c>
      <c r="J58" s="1028"/>
      <c r="K58" s="1029"/>
    </row>
    <row r="59" spans="2:25" s="13" customFormat="1" ht="42.75" customHeight="1" x14ac:dyDescent="0.2">
      <c r="B59" s="1040" t="s">
        <v>2168</v>
      </c>
      <c r="C59" s="1041"/>
      <c r="D59" s="1041"/>
      <c r="E59" s="1041"/>
      <c r="F59" s="1032" t="s">
        <v>403</v>
      </c>
      <c r="G59" s="1032"/>
      <c r="H59" s="1032"/>
      <c r="I59" s="1033" t="s">
        <v>54</v>
      </c>
      <c r="J59" s="1033"/>
      <c r="K59" s="1034"/>
    </row>
    <row r="60" spans="2:25" ht="24.75" customHeight="1" x14ac:dyDescent="0.25">
      <c r="B60" s="978"/>
      <c r="C60" s="979"/>
      <c r="D60" s="979"/>
      <c r="E60" s="979"/>
      <c r="F60" s="1018" t="s">
        <v>1571</v>
      </c>
      <c r="G60" s="1018"/>
      <c r="H60" s="1018"/>
      <c r="I60" s="1018"/>
      <c r="J60" s="1018"/>
      <c r="K60" s="1019"/>
      <c r="T60" s="13"/>
      <c r="U60" s="13"/>
      <c r="V60" s="13"/>
      <c r="W60" s="13"/>
      <c r="X60" s="13"/>
      <c r="Y60" s="13"/>
    </row>
    <row r="61" spans="2:25" ht="46.5" customHeight="1" x14ac:dyDescent="0.25">
      <c r="B61" s="978"/>
      <c r="C61" s="979"/>
      <c r="D61" s="979"/>
      <c r="E61" s="979"/>
      <c r="F61" s="1017" t="s">
        <v>300</v>
      </c>
      <c r="G61" s="1017"/>
      <c r="H61" s="1017"/>
      <c r="I61" s="1030" t="s">
        <v>17</v>
      </c>
      <c r="J61" s="1030"/>
      <c r="K61" s="1031"/>
    </row>
    <row r="62" spans="2:25" ht="51.75" customHeight="1" x14ac:dyDescent="0.25">
      <c r="B62" s="978"/>
      <c r="C62" s="979"/>
      <c r="D62" s="979"/>
      <c r="E62" s="979"/>
      <c r="F62" s="1054" t="s">
        <v>1202</v>
      </c>
      <c r="G62" s="1055"/>
      <c r="H62" s="1056"/>
      <c r="I62" s="1057" t="s">
        <v>2095</v>
      </c>
      <c r="J62" s="1058"/>
      <c r="K62" s="1059"/>
    </row>
    <row r="63" spans="2:25" ht="25.5" customHeight="1" x14ac:dyDescent="0.25">
      <c r="B63" s="978"/>
      <c r="C63" s="979"/>
      <c r="D63" s="979"/>
      <c r="E63" s="979"/>
      <c r="F63" s="1018" t="s">
        <v>1570</v>
      </c>
      <c r="G63" s="1018"/>
      <c r="H63" s="1018"/>
      <c r="I63" s="1018"/>
      <c r="J63" s="1018"/>
      <c r="K63" s="1019"/>
      <c r="M63" s="13"/>
      <c r="N63" s="13"/>
    </row>
    <row r="64" spans="2:25" ht="38.25" customHeight="1" x14ac:dyDescent="0.25">
      <c r="B64" s="1042"/>
      <c r="C64" s="1043"/>
      <c r="D64" s="1043"/>
      <c r="E64" s="1043"/>
      <c r="F64" s="1017" t="s">
        <v>301</v>
      </c>
      <c r="G64" s="1017"/>
      <c r="H64" s="1017"/>
      <c r="I64" s="1030" t="s">
        <v>17</v>
      </c>
      <c r="J64" s="1030"/>
      <c r="K64" s="1031"/>
      <c r="M64" s="13"/>
      <c r="N64" s="13"/>
    </row>
    <row r="65" spans="2:12" ht="51" customHeight="1" thickBot="1" x14ac:dyDescent="0.3">
      <c r="B65" s="1044"/>
      <c r="C65" s="1045"/>
      <c r="D65" s="1045"/>
      <c r="E65" s="1045"/>
      <c r="F65" s="1016" t="s">
        <v>1203</v>
      </c>
      <c r="G65" s="1016"/>
      <c r="H65" s="1016"/>
      <c r="I65" s="1052" t="s">
        <v>2095</v>
      </c>
      <c r="J65" s="1052"/>
      <c r="K65" s="1053"/>
      <c r="L65" s="348"/>
    </row>
    <row r="66" spans="2:12" ht="39.75" customHeight="1" thickBot="1" x14ac:dyDescent="0.3"/>
    <row r="67" spans="2:12" ht="35.1" customHeight="1" thickBot="1" x14ac:dyDescent="0.3">
      <c r="B67" s="1013" t="s">
        <v>2165</v>
      </c>
      <c r="C67" s="1014"/>
      <c r="D67" s="1014"/>
      <c r="E67" s="1014"/>
      <c r="F67" s="1014"/>
      <c r="G67" s="1014"/>
      <c r="H67" s="1014"/>
      <c r="I67" s="1014"/>
      <c r="J67" s="1014"/>
      <c r="K67" s="1015"/>
    </row>
    <row r="68" spans="2:12" s="13" customFormat="1" ht="30.75" customHeight="1" thickBot="1" x14ac:dyDescent="0.25">
      <c r="B68" s="958" t="s">
        <v>1564</v>
      </c>
      <c r="C68" s="959"/>
      <c r="D68" s="959"/>
      <c r="E68" s="959"/>
      <c r="F68" s="960" t="s">
        <v>2159</v>
      </c>
      <c r="G68" s="960"/>
      <c r="H68" s="960"/>
      <c r="I68" s="961" t="s">
        <v>1555</v>
      </c>
      <c r="J68" s="961"/>
      <c r="K68" s="962"/>
      <c r="L68" s="112"/>
    </row>
    <row r="69" spans="2:12" s="13" customFormat="1" ht="61.5" customHeight="1" x14ac:dyDescent="0.2">
      <c r="B69" s="963" t="s">
        <v>3125</v>
      </c>
      <c r="C69" s="964"/>
      <c r="D69" s="964"/>
      <c r="E69" s="965"/>
      <c r="F69" s="966" t="s">
        <v>139</v>
      </c>
      <c r="G69" s="967"/>
      <c r="H69" s="968"/>
      <c r="I69" s="972" t="s">
        <v>53</v>
      </c>
      <c r="J69" s="973"/>
      <c r="K69" s="974"/>
      <c r="L69" s="112"/>
    </row>
    <row r="70" spans="2:12" s="13" customFormat="1" ht="81.75" customHeight="1" x14ac:dyDescent="0.2">
      <c r="B70" s="963"/>
      <c r="C70" s="964"/>
      <c r="D70" s="964"/>
      <c r="E70" s="965"/>
      <c r="F70" s="969"/>
      <c r="G70" s="970"/>
      <c r="H70" s="971"/>
      <c r="I70" s="975"/>
      <c r="J70" s="976"/>
      <c r="K70" s="977"/>
      <c r="L70" s="112"/>
    </row>
    <row r="71" spans="2:12" s="13" customFormat="1" ht="66.75" customHeight="1" x14ac:dyDescent="0.2">
      <c r="B71" s="978" t="s">
        <v>2166</v>
      </c>
      <c r="C71" s="979"/>
      <c r="D71" s="979"/>
      <c r="E71" s="979"/>
      <c r="F71" s="980" t="s">
        <v>79</v>
      </c>
      <c r="G71" s="980"/>
      <c r="H71" s="980"/>
      <c r="I71" s="981" t="s">
        <v>3013</v>
      </c>
      <c r="J71" s="981"/>
      <c r="K71" s="982"/>
      <c r="L71" s="110"/>
    </row>
    <row r="72" spans="2:12" ht="45.75" customHeight="1" x14ac:dyDescent="0.25">
      <c r="B72" s="1046" t="s">
        <v>1572</v>
      </c>
      <c r="C72" s="1047"/>
      <c r="D72" s="1047"/>
      <c r="E72" s="1047"/>
      <c r="F72" s="1051" t="s">
        <v>153</v>
      </c>
      <c r="G72" s="1051"/>
      <c r="H72" s="1051"/>
      <c r="I72" s="980" t="s">
        <v>512</v>
      </c>
      <c r="J72" s="980"/>
      <c r="K72" s="1003"/>
    </row>
    <row r="73" spans="2:12" ht="36.75" customHeight="1" x14ac:dyDescent="0.25">
      <c r="B73" s="985" t="s">
        <v>1573</v>
      </c>
      <c r="C73" s="986"/>
      <c r="D73" s="986"/>
      <c r="E73" s="987"/>
      <c r="F73" s="1063" t="s">
        <v>344</v>
      </c>
      <c r="G73" s="1063"/>
      <c r="H73" s="1063"/>
      <c r="I73" s="1038" t="s">
        <v>2094</v>
      </c>
      <c r="J73" s="1038"/>
      <c r="K73" s="1039"/>
    </row>
    <row r="74" spans="2:12" ht="44.25" customHeight="1" x14ac:dyDescent="0.25">
      <c r="B74" s="1060"/>
      <c r="C74" s="1061"/>
      <c r="D74" s="1061"/>
      <c r="E74" s="1062"/>
      <c r="F74" s="1063" t="s">
        <v>183</v>
      </c>
      <c r="G74" s="1063"/>
      <c r="H74" s="1063"/>
      <c r="I74" s="1038" t="s">
        <v>1335</v>
      </c>
      <c r="J74" s="1038"/>
      <c r="K74" s="1039"/>
    </row>
    <row r="75" spans="2:12" ht="44.25" customHeight="1" x14ac:dyDescent="0.25">
      <c r="B75" s="1060"/>
      <c r="C75" s="1061"/>
      <c r="D75" s="1061"/>
      <c r="E75" s="1062"/>
      <c r="F75" s="1063" t="s">
        <v>1204</v>
      </c>
      <c r="G75" s="1063"/>
      <c r="H75" s="1063"/>
      <c r="I75" s="980" t="s">
        <v>1103</v>
      </c>
      <c r="J75" s="980"/>
      <c r="K75" s="1003"/>
    </row>
    <row r="76" spans="2:12" ht="42" customHeight="1" x14ac:dyDescent="0.25">
      <c r="B76" s="1060"/>
      <c r="C76" s="1061"/>
      <c r="D76" s="1061"/>
      <c r="E76" s="1062"/>
      <c r="F76" s="1063" t="s">
        <v>1205</v>
      </c>
      <c r="G76" s="1063"/>
      <c r="H76" s="1063"/>
      <c r="I76" s="980" t="s">
        <v>1201</v>
      </c>
      <c r="J76" s="980"/>
      <c r="K76" s="1003"/>
    </row>
    <row r="77" spans="2:12" ht="42" customHeight="1" x14ac:dyDescent="0.25">
      <c r="B77" s="1060"/>
      <c r="C77" s="1061"/>
      <c r="D77" s="1061"/>
      <c r="E77" s="1062"/>
      <c r="F77" s="1048" t="s">
        <v>157</v>
      </c>
      <c r="G77" s="1049"/>
      <c r="H77" s="1050"/>
      <c r="I77" s="1000" t="s">
        <v>1111</v>
      </c>
      <c r="J77" s="1001"/>
      <c r="K77" s="1094"/>
    </row>
    <row r="78" spans="2:12" ht="77.25" customHeight="1" x14ac:dyDescent="0.25">
      <c r="B78" s="1060"/>
      <c r="C78" s="1061"/>
      <c r="D78" s="1061"/>
      <c r="E78" s="1062"/>
      <c r="F78" s="1067" t="s">
        <v>1206</v>
      </c>
      <c r="G78" s="1067"/>
      <c r="H78" s="1067"/>
      <c r="I78" s="1068" t="s">
        <v>1569</v>
      </c>
      <c r="J78" s="983"/>
      <c r="K78" s="984"/>
    </row>
    <row r="79" spans="2:12" ht="51" customHeight="1" x14ac:dyDescent="0.25">
      <c r="B79" s="985" t="s">
        <v>1574</v>
      </c>
      <c r="C79" s="986"/>
      <c r="D79" s="986"/>
      <c r="E79" s="987"/>
      <c r="F79" s="1051" t="s">
        <v>1104</v>
      </c>
      <c r="G79" s="1051"/>
      <c r="H79" s="1051"/>
      <c r="I79" s="980" t="s">
        <v>38</v>
      </c>
      <c r="J79" s="980"/>
      <c r="K79" s="1003"/>
    </row>
    <row r="80" spans="2:12" ht="51" customHeight="1" x14ac:dyDescent="0.25">
      <c r="B80" s="988"/>
      <c r="C80" s="989"/>
      <c r="D80" s="989"/>
      <c r="E80" s="990"/>
      <c r="F80" s="1000" t="s">
        <v>1197</v>
      </c>
      <c r="G80" s="1001"/>
      <c r="H80" s="1002"/>
      <c r="I80" s="980" t="s">
        <v>0</v>
      </c>
      <c r="J80" s="980"/>
      <c r="K80" s="1003"/>
    </row>
    <row r="81" spans="2:11" ht="41.25" customHeight="1" x14ac:dyDescent="0.25">
      <c r="B81" s="985" t="s">
        <v>1576</v>
      </c>
      <c r="C81" s="986"/>
      <c r="D81" s="986"/>
      <c r="E81" s="987"/>
      <c r="F81" s="1063" t="s">
        <v>493</v>
      </c>
      <c r="G81" s="1063"/>
      <c r="H81" s="1063"/>
      <c r="I81" s="983" t="s">
        <v>1108</v>
      </c>
      <c r="J81" s="983"/>
      <c r="K81" s="984"/>
    </row>
    <row r="82" spans="2:11" ht="41.25" customHeight="1" x14ac:dyDescent="0.25">
      <c r="B82" s="1060"/>
      <c r="C82" s="1061"/>
      <c r="D82" s="1061"/>
      <c r="E82" s="1062"/>
      <c r="F82" s="1048" t="s">
        <v>1088</v>
      </c>
      <c r="G82" s="1049"/>
      <c r="H82" s="1050"/>
      <c r="I82" s="1064" t="s">
        <v>1565</v>
      </c>
      <c r="J82" s="1065"/>
      <c r="K82" s="1066"/>
    </row>
    <row r="83" spans="2:11" ht="41.25" customHeight="1" x14ac:dyDescent="0.25">
      <c r="B83" s="988"/>
      <c r="C83" s="989"/>
      <c r="D83" s="989"/>
      <c r="E83" s="990"/>
      <c r="F83" s="1048" t="s">
        <v>1089</v>
      </c>
      <c r="G83" s="1049"/>
      <c r="H83" s="1050"/>
      <c r="I83" s="1064" t="s">
        <v>1566</v>
      </c>
      <c r="J83" s="1065"/>
      <c r="K83" s="1066"/>
    </row>
    <row r="84" spans="2:11" ht="55.5" customHeight="1" x14ac:dyDescent="0.25">
      <c r="B84" s="978" t="s">
        <v>2167</v>
      </c>
      <c r="C84" s="979"/>
      <c r="D84" s="979"/>
      <c r="E84" s="979"/>
      <c r="F84" s="1017" t="s">
        <v>403</v>
      </c>
      <c r="G84" s="1017"/>
      <c r="H84" s="1017"/>
      <c r="I84" s="1030" t="s">
        <v>1567</v>
      </c>
      <c r="J84" s="1030"/>
      <c r="K84" s="1031"/>
    </row>
    <row r="85" spans="2:11" ht="19.5" customHeight="1" x14ac:dyDescent="0.25">
      <c r="B85" s="978"/>
      <c r="C85" s="979"/>
      <c r="D85" s="979"/>
      <c r="E85" s="979"/>
      <c r="F85" s="1123" t="s">
        <v>1579</v>
      </c>
      <c r="G85" s="1123"/>
      <c r="H85" s="1123"/>
      <c r="I85" s="1123"/>
      <c r="J85" s="1123"/>
      <c r="K85" s="1124"/>
    </row>
    <row r="86" spans="2:11" ht="44.25" customHeight="1" x14ac:dyDescent="0.25">
      <c r="B86" s="978"/>
      <c r="C86" s="979"/>
      <c r="D86" s="979"/>
      <c r="E86" s="979"/>
      <c r="F86" s="1110"/>
      <c r="G86" s="1108" t="s">
        <v>300</v>
      </c>
      <c r="H86" s="1108"/>
      <c r="I86" s="1125" t="s">
        <v>2096</v>
      </c>
      <c r="J86" s="940"/>
      <c r="K86" s="1109"/>
    </row>
    <row r="87" spans="2:11" ht="24" customHeight="1" x14ac:dyDescent="0.25">
      <c r="B87" s="978"/>
      <c r="C87" s="979"/>
      <c r="D87" s="979"/>
      <c r="E87" s="979"/>
      <c r="F87" s="1110"/>
      <c r="G87" s="1120" t="s">
        <v>1580</v>
      </c>
      <c r="H87" s="1121"/>
      <c r="I87" s="1121"/>
      <c r="J87" s="1121"/>
      <c r="K87" s="1122"/>
    </row>
    <row r="88" spans="2:11" ht="44.25" customHeight="1" x14ac:dyDescent="0.25">
      <c r="B88" s="978"/>
      <c r="C88" s="979"/>
      <c r="D88" s="979"/>
      <c r="E88" s="979"/>
      <c r="F88" s="1110"/>
      <c r="G88" s="1115" t="s">
        <v>2097</v>
      </c>
      <c r="H88" s="1116"/>
      <c r="I88" s="1117" t="s">
        <v>1357</v>
      </c>
      <c r="J88" s="1118"/>
      <c r="K88" s="1119"/>
    </row>
    <row r="89" spans="2:11" ht="46.5" customHeight="1" x14ac:dyDescent="0.25">
      <c r="B89" s="978"/>
      <c r="C89" s="979"/>
      <c r="D89" s="979"/>
      <c r="E89" s="979"/>
      <c r="F89" s="1110"/>
      <c r="G89" s="1114" t="s">
        <v>2098</v>
      </c>
      <c r="H89" s="1114"/>
      <c r="I89" s="1112" t="s">
        <v>2099</v>
      </c>
      <c r="J89" s="1112"/>
      <c r="K89" s="1113"/>
    </row>
    <row r="90" spans="2:11" ht="19.5" customHeight="1" x14ac:dyDescent="0.25">
      <c r="B90" s="978"/>
      <c r="C90" s="979"/>
      <c r="D90" s="979"/>
      <c r="E90" s="979"/>
      <c r="F90" s="1123" t="s">
        <v>1579</v>
      </c>
      <c r="G90" s="1123"/>
      <c r="H90" s="1123"/>
      <c r="I90" s="1123"/>
      <c r="J90" s="1123"/>
      <c r="K90" s="1124"/>
    </row>
    <row r="91" spans="2:11" ht="51.75" customHeight="1" x14ac:dyDescent="0.25">
      <c r="B91" s="978"/>
      <c r="C91" s="979"/>
      <c r="D91" s="979"/>
      <c r="E91" s="979"/>
      <c r="F91" s="1110"/>
      <c r="G91" s="1108" t="s">
        <v>301</v>
      </c>
      <c r="H91" s="1108"/>
      <c r="I91" s="940" t="s">
        <v>2100</v>
      </c>
      <c r="J91" s="940"/>
      <c r="K91" s="1109"/>
    </row>
    <row r="92" spans="2:11" ht="24" customHeight="1" x14ac:dyDescent="0.25">
      <c r="B92" s="978"/>
      <c r="C92" s="979"/>
      <c r="D92" s="979"/>
      <c r="E92" s="979"/>
      <c r="F92" s="1110"/>
      <c r="G92" s="1120" t="s">
        <v>1580</v>
      </c>
      <c r="H92" s="1121"/>
      <c r="I92" s="1121"/>
      <c r="J92" s="1121"/>
      <c r="K92" s="1122"/>
    </row>
    <row r="93" spans="2:11" ht="44.25" customHeight="1" x14ac:dyDescent="0.25">
      <c r="B93" s="978"/>
      <c r="C93" s="979"/>
      <c r="D93" s="979"/>
      <c r="E93" s="979"/>
      <c r="F93" s="1110"/>
      <c r="G93" s="1115" t="s">
        <v>2097</v>
      </c>
      <c r="H93" s="1116"/>
      <c r="I93" s="1117" t="s">
        <v>1357</v>
      </c>
      <c r="J93" s="1118"/>
      <c r="K93" s="1119"/>
    </row>
    <row r="94" spans="2:11" ht="46.5" customHeight="1" thickBot="1" x14ac:dyDescent="0.3">
      <c r="B94" s="1044"/>
      <c r="C94" s="1045"/>
      <c r="D94" s="1045"/>
      <c r="E94" s="1045"/>
      <c r="F94" s="1111"/>
      <c r="G94" s="1105" t="s">
        <v>2098</v>
      </c>
      <c r="H94" s="1105"/>
      <c r="I94" s="1106" t="s">
        <v>2099</v>
      </c>
      <c r="J94" s="1106"/>
      <c r="K94" s="1107"/>
    </row>
    <row r="95" spans="2:11" ht="17.25" customHeight="1" x14ac:dyDescent="0.25"/>
  </sheetData>
  <sheetProtection algorithmName="SHA-512" hashValue="idKgremsUOdXhK/5JcqMETZmkj5Py8PgfIjfrXY7TcP2Vxy4TLK3UBnMB/QZHkAHyXdD7oSqQLobmxkprRLU4g==" saltValue="FjavpA4PMl/nVKqA20B75A==" spinCount="100000" sheet="1" objects="1" scenarios="1"/>
  <mergeCells count="160">
    <mergeCell ref="G94:H94"/>
    <mergeCell ref="I94:K94"/>
    <mergeCell ref="G91:H91"/>
    <mergeCell ref="I91:K91"/>
    <mergeCell ref="F76:H76"/>
    <mergeCell ref="B84:E94"/>
    <mergeCell ref="F86:F89"/>
    <mergeCell ref="F91:F94"/>
    <mergeCell ref="I89:K89"/>
    <mergeCell ref="G89:H89"/>
    <mergeCell ref="G88:H88"/>
    <mergeCell ref="I88:K88"/>
    <mergeCell ref="G87:K87"/>
    <mergeCell ref="G92:K92"/>
    <mergeCell ref="G93:H93"/>
    <mergeCell ref="I93:K93"/>
    <mergeCell ref="F90:K90"/>
    <mergeCell ref="F84:H84"/>
    <mergeCell ref="I84:K84"/>
    <mergeCell ref="I86:K86"/>
    <mergeCell ref="F85:K85"/>
    <mergeCell ref="G86:H86"/>
    <mergeCell ref="I83:K83"/>
    <mergeCell ref="I77:K77"/>
    <mergeCell ref="B2:J2"/>
    <mergeCell ref="B3:E3"/>
    <mergeCell ref="B11:E11"/>
    <mergeCell ref="F11:H11"/>
    <mergeCell ref="I11:K11"/>
    <mergeCell ref="I8:K8"/>
    <mergeCell ref="F12:H13"/>
    <mergeCell ref="F29:H29"/>
    <mergeCell ref="I29:K29"/>
    <mergeCell ref="B27:E29"/>
    <mergeCell ref="B8:E8"/>
    <mergeCell ref="F8:H8"/>
    <mergeCell ref="B9:E10"/>
    <mergeCell ref="I22:K23"/>
    <mergeCell ref="I27:K28"/>
    <mergeCell ref="F27:H28"/>
    <mergeCell ref="I20:K20"/>
    <mergeCell ref="F14:H14"/>
    <mergeCell ref="I14:K14"/>
    <mergeCell ref="F17:H17"/>
    <mergeCell ref="I17:K17"/>
    <mergeCell ref="F21:H21"/>
    <mergeCell ref="I21:K21"/>
    <mergeCell ref="F25:H26"/>
    <mergeCell ref="B35:K35"/>
    <mergeCell ref="I31:K31"/>
    <mergeCell ref="I32:K32"/>
    <mergeCell ref="F50:H51"/>
    <mergeCell ref="I50:K51"/>
    <mergeCell ref="B42:E54"/>
    <mergeCell ref="F42:H42"/>
    <mergeCell ref="I42:K42"/>
    <mergeCell ref="B14:E26"/>
    <mergeCell ref="F32:H32"/>
    <mergeCell ref="F33:H33"/>
    <mergeCell ref="I33:K33"/>
    <mergeCell ref="I25:K26"/>
    <mergeCell ref="F22:H23"/>
    <mergeCell ref="F24:H24"/>
    <mergeCell ref="I24:K24"/>
    <mergeCell ref="I39:K39"/>
    <mergeCell ref="I46:K47"/>
    <mergeCell ref="F48:H48"/>
    <mergeCell ref="I48:K48"/>
    <mergeCell ref="F49:H49"/>
    <mergeCell ref="I49:K49"/>
    <mergeCell ref="F52:H52"/>
    <mergeCell ref="I52:K52"/>
    <mergeCell ref="B7:K7"/>
    <mergeCell ref="F20:H20"/>
    <mergeCell ref="I18:K19"/>
    <mergeCell ref="F18:H19"/>
    <mergeCell ref="I15:K16"/>
    <mergeCell ref="I12:K13"/>
    <mergeCell ref="B12:E13"/>
    <mergeCell ref="F9:H10"/>
    <mergeCell ref="F30:K30"/>
    <mergeCell ref="I9:K10"/>
    <mergeCell ref="B30:E33"/>
    <mergeCell ref="F31:H31"/>
    <mergeCell ref="F15:H16"/>
    <mergeCell ref="B73:E78"/>
    <mergeCell ref="F73:H73"/>
    <mergeCell ref="I73:K73"/>
    <mergeCell ref="F74:H74"/>
    <mergeCell ref="F81:H81"/>
    <mergeCell ref="I81:K81"/>
    <mergeCell ref="I79:K79"/>
    <mergeCell ref="I74:K74"/>
    <mergeCell ref="F79:H79"/>
    <mergeCell ref="B81:E83"/>
    <mergeCell ref="F82:H82"/>
    <mergeCell ref="F83:H83"/>
    <mergeCell ref="I82:K82"/>
    <mergeCell ref="F75:H75"/>
    <mergeCell ref="F78:H78"/>
    <mergeCell ref="I78:K78"/>
    <mergeCell ref="I75:K75"/>
    <mergeCell ref="F43:H44"/>
    <mergeCell ref="I43:K44"/>
    <mergeCell ref="F45:H45"/>
    <mergeCell ref="I45:K45"/>
    <mergeCell ref="F46:H47"/>
    <mergeCell ref="B59:E65"/>
    <mergeCell ref="B72:E72"/>
    <mergeCell ref="B79:E80"/>
    <mergeCell ref="F80:H80"/>
    <mergeCell ref="I80:K80"/>
    <mergeCell ref="F77:H77"/>
    <mergeCell ref="I76:K76"/>
    <mergeCell ref="F72:H72"/>
    <mergeCell ref="I72:K72"/>
    <mergeCell ref="B68:E68"/>
    <mergeCell ref="F68:H68"/>
    <mergeCell ref="I68:K68"/>
    <mergeCell ref="F63:K63"/>
    <mergeCell ref="F64:H64"/>
    <mergeCell ref="I64:K64"/>
    <mergeCell ref="I65:K65"/>
    <mergeCell ref="F62:H62"/>
    <mergeCell ref="I62:K62"/>
    <mergeCell ref="F53:H54"/>
    <mergeCell ref="F61:H61"/>
    <mergeCell ref="F60:K60"/>
    <mergeCell ref="F55:H56"/>
    <mergeCell ref="I55:K56"/>
    <mergeCell ref="B58:E58"/>
    <mergeCell ref="F58:H58"/>
    <mergeCell ref="I58:K58"/>
    <mergeCell ref="I61:K61"/>
    <mergeCell ref="F59:H59"/>
    <mergeCell ref="I59:K59"/>
    <mergeCell ref="B5:K5"/>
    <mergeCell ref="B36:E36"/>
    <mergeCell ref="F36:H36"/>
    <mergeCell ref="I36:K36"/>
    <mergeCell ref="B69:E70"/>
    <mergeCell ref="F69:H70"/>
    <mergeCell ref="I69:K70"/>
    <mergeCell ref="B71:E71"/>
    <mergeCell ref="F71:H71"/>
    <mergeCell ref="I71:K71"/>
    <mergeCell ref="I53:K54"/>
    <mergeCell ref="B37:E38"/>
    <mergeCell ref="F37:H38"/>
    <mergeCell ref="I37:K38"/>
    <mergeCell ref="B39:E39"/>
    <mergeCell ref="F39:H39"/>
    <mergeCell ref="B40:E41"/>
    <mergeCell ref="F40:H41"/>
    <mergeCell ref="I40:K41"/>
    <mergeCell ref="F57:H57"/>
    <mergeCell ref="I57:K57"/>
    <mergeCell ref="B55:E57"/>
    <mergeCell ref="B67:K67"/>
    <mergeCell ref="F65:H65"/>
  </mergeCells>
  <hyperlinks>
    <hyperlink ref="B3:D3" location="Inhaltsverzeichnis!A1" display="zurück zum Inhaltsverzeichnis" xr:uid="{00000000-0004-0000-0300-000000000000}"/>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AN53"/>
  <sheetViews>
    <sheetView showGridLines="0" workbookViewId="0">
      <pane ySplit="3" topLeftCell="A4" activePane="bottomLeft" state="frozen"/>
      <selection activeCell="F16" sqref="F16:G18"/>
      <selection pane="bottomLeft"/>
    </sheetView>
  </sheetViews>
  <sheetFormatPr baseColWidth="10" defaultColWidth="11.42578125" defaultRowHeight="15" x14ac:dyDescent="0.25"/>
  <cols>
    <col min="1" max="1" width="1.7109375" customWidth="1"/>
    <col min="2" max="2" width="3" customWidth="1"/>
    <col min="3" max="3" width="4.140625" customWidth="1"/>
    <col min="4" max="4" width="7.140625" customWidth="1"/>
    <col min="5" max="5" width="6.7109375" customWidth="1"/>
    <col min="6" max="7" width="6.140625" customWidth="1"/>
    <col min="8" max="8" width="8.28515625" customWidth="1"/>
    <col min="9" max="9" width="8" customWidth="1"/>
    <col min="10" max="10" width="7.7109375" customWidth="1"/>
    <col min="11" max="12" width="4.85546875" customWidth="1"/>
    <col min="13" max="13" width="6.85546875" style="27" customWidth="1"/>
    <col min="14" max="14" width="3.42578125" style="27" customWidth="1"/>
    <col min="15" max="15" width="3.7109375" style="27" customWidth="1"/>
    <col min="16" max="16" width="3.85546875" style="27" customWidth="1"/>
    <col min="17" max="17" width="4.85546875" style="27" customWidth="1"/>
    <col min="18" max="18" width="1.42578125" style="27" customWidth="1"/>
    <col min="19" max="19" width="4.85546875" style="27" customWidth="1"/>
    <col min="20" max="20" width="2.28515625" style="27" customWidth="1"/>
    <col min="21" max="21" width="1.140625" style="27" customWidth="1"/>
    <col min="22" max="22" width="6.42578125" style="27" customWidth="1"/>
    <col min="23" max="23" width="5.85546875" style="27" customWidth="1"/>
    <col min="24" max="24" width="6.5703125" style="27" customWidth="1"/>
    <col min="25" max="26" width="4.85546875" style="27" customWidth="1"/>
    <col min="27" max="27" width="7.42578125" style="27" customWidth="1"/>
    <col min="28" max="29" width="4.85546875" style="27" customWidth="1"/>
    <col min="30" max="30" width="4" style="27" customWidth="1"/>
    <col min="31" max="31" width="8" style="27" customWidth="1"/>
    <col min="32" max="32" width="6.28515625" style="27" customWidth="1"/>
    <col min="33" max="33" width="13.5703125" style="27" customWidth="1"/>
    <col min="34" max="36" width="4.85546875" style="27" customWidth="1"/>
    <col min="37" max="37" width="11.7109375" style="27" customWidth="1"/>
    <col min="38" max="38" width="6" style="27" customWidth="1"/>
    <col min="39" max="39" width="5.42578125" style="27" customWidth="1"/>
    <col min="40" max="40" width="7.85546875" style="27" customWidth="1"/>
    <col min="41" max="41" width="4.5703125" style="27" customWidth="1"/>
    <col min="42" max="81" width="3.7109375" style="27" customWidth="1"/>
    <col min="82" max="16384" width="11.42578125" style="27"/>
  </cols>
  <sheetData>
    <row r="1" spans="1:40" ht="8.25" customHeight="1" x14ac:dyDescent="0.2">
      <c r="A1" s="60"/>
      <c r="B1" s="27"/>
      <c r="C1" s="27"/>
      <c r="D1" s="27"/>
      <c r="E1" s="27"/>
      <c r="F1" s="27"/>
      <c r="G1" s="27"/>
      <c r="H1" s="27"/>
      <c r="I1" s="27"/>
      <c r="J1" s="27"/>
      <c r="K1" s="27"/>
      <c r="L1" s="27"/>
    </row>
    <row r="2" spans="1:40" s="47" customFormat="1" ht="48.75" customHeight="1" x14ac:dyDescent="0.25">
      <c r="B2" s="882" t="s">
        <v>1581</v>
      </c>
      <c r="C2" s="882"/>
      <c r="D2" s="882"/>
      <c r="E2" s="882"/>
      <c r="F2" s="882"/>
      <c r="G2" s="882"/>
      <c r="H2" s="882"/>
      <c r="I2" s="882"/>
      <c r="J2" s="882"/>
      <c r="K2" s="882"/>
    </row>
    <row r="3" spans="1:40" s="3" customFormat="1" ht="20.100000000000001" customHeight="1" x14ac:dyDescent="0.2">
      <c r="A3" s="4"/>
      <c r="B3" s="911" t="s">
        <v>1552</v>
      </c>
      <c r="C3" s="911"/>
      <c r="D3" s="911"/>
      <c r="E3" s="911"/>
      <c r="F3" s="911"/>
      <c r="G3" s="911"/>
      <c r="H3" s="911"/>
      <c r="I3" s="38"/>
      <c r="J3" s="38"/>
      <c r="K3" s="54"/>
      <c r="L3" s="54"/>
      <c r="M3" s="54"/>
    </row>
    <row r="4" spans="1:40" ht="12" customHeight="1" x14ac:dyDescent="0.2">
      <c r="A4" s="27"/>
      <c r="B4" s="27"/>
      <c r="C4" s="27"/>
      <c r="D4" s="28"/>
      <c r="E4" s="27"/>
      <c r="F4" s="27"/>
      <c r="G4" s="27"/>
      <c r="H4" s="27"/>
      <c r="I4" s="27"/>
      <c r="J4" s="27"/>
      <c r="K4" s="27"/>
      <c r="L4" s="27"/>
    </row>
    <row r="5" spans="1:40" customFormat="1" ht="29.1" customHeight="1" x14ac:dyDescent="0.25">
      <c r="B5" s="1203" t="s">
        <v>1611</v>
      </c>
      <c r="C5" s="1204"/>
      <c r="D5" s="1204"/>
      <c r="E5" s="1204"/>
      <c r="F5" s="1204"/>
      <c r="G5" s="1204"/>
      <c r="H5" s="1204"/>
      <c r="I5" s="1204"/>
      <c r="J5" s="1204"/>
      <c r="K5" s="1204"/>
      <c r="L5" s="1204"/>
      <c r="M5" s="1205"/>
      <c r="N5" s="1206" t="s">
        <v>1582</v>
      </c>
      <c r="O5" s="1207"/>
      <c r="P5" s="1207"/>
      <c r="Q5" s="1207"/>
      <c r="R5" s="1206" t="s">
        <v>1583</v>
      </c>
      <c r="S5" s="1207"/>
      <c r="T5" s="1207"/>
      <c r="U5" s="1207"/>
      <c r="V5" s="1208" t="s">
        <v>1584</v>
      </c>
      <c r="W5" s="1209"/>
      <c r="X5" s="1209"/>
      <c r="Y5" s="1209"/>
      <c r="Z5" s="1209"/>
      <c r="AA5" s="1209"/>
      <c r="AB5" s="1209"/>
      <c r="AC5" s="1209"/>
      <c r="AD5" s="1209"/>
      <c r="AE5" s="1210"/>
    </row>
    <row r="6" spans="1:40" customFormat="1" ht="24.95" customHeight="1" x14ac:dyDescent="0.25">
      <c r="B6" s="1218" t="s">
        <v>1585</v>
      </c>
      <c r="C6" s="1219"/>
      <c r="D6" s="1219"/>
      <c r="E6" s="1219"/>
      <c r="F6" s="1219"/>
      <c r="G6" s="1219"/>
      <c r="H6" s="1219"/>
      <c r="I6" s="1219"/>
      <c r="J6" s="1219"/>
      <c r="K6" s="1219"/>
      <c r="L6" s="1219"/>
      <c r="M6" s="1220"/>
      <c r="N6" s="1221"/>
      <c r="O6" s="1222"/>
      <c r="P6" s="1222"/>
      <c r="Q6" s="1223"/>
      <c r="R6" s="1224">
        <v>1234</v>
      </c>
      <c r="S6" s="1225"/>
      <c r="T6" s="1225"/>
      <c r="U6" s="1225"/>
      <c r="V6" s="1226"/>
      <c r="W6" s="1227"/>
      <c r="X6" s="1227"/>
      <c r="Y6" s="1227"/>
      <c r="Z6" s="1227"/>
      <c r="AA6" s="1227"/>
      <c r="AB6" s="1227"/>
      <c r="AC6" s="1227"/>
      <c r="AD6" s="1227"/>
      <c r="AE6" s="1228"/>
    </row>
    <row r="7" spans="1:40" customFormat="1" ht="24.95" customHeight="1" x14ac:dyDescent="0.25">
      <c r="B7" s="1218" t="s">
        <v>1586</v>
      </c>
      <c r="C7" s="1219"/>
      <c r="D7" s="1219"/>
      <c r="E7" s="1219"/>
      <c r="F7" s="1219"/>
      <c r="G7" s="1219"/>
      <c r="H7" s="1219"/>
      <c r="I7" s="1219"/>
      <c r="J7" s="1219"/>
      <c r="K7" s="1219"/>
      <c r="L7" s="1219"/>
      <c r="M7" s="1220"/>
      <c r="N7" s="1221"/>
      <c r="O7" s="1222"/>
      <c r="P7" s="1222"/>
      <c r="Q7" s="1223"/>
      <c r="R7" s="1224">
        <v>1450</v>
      </c>
      <c r="S7" s="1225"/>
      <c r="T7" s="1225"/>
      <c r="U7" s="1225"/>
      <c r="V7" s="1226"/>
      <c r="W7" s="1227"/>
      <c r="X7" s="1227"/>
      <c r="Y7" s="1227"/>
      <c r="Z7" s="1227"/>
      <c r="AA7" s="1227"/>
      <c r="AB7" s="1227"/>
      <c r="AC7" s="1227"/>
      <c r="AD7" s="1227"/>
      <c r="AE7" s="1228"/>
    </row>
    <row r="8" spans="1:40" customFormat="1" ht="6" customHeight="1" x14ac:dyDescent="0.25">
      <c r="B8" s="1159"/>
      <c r="C8" s="1160"/>
      <c r="D8" s="1160"/>
      <c r="E8" s="1160"/>
      <c r="F8" s="1160"/>
      <c r="G8" s="1160"/>
      <c r="H8" s="1160"/>
      <c r="I8" s="1160"/>
      <c r="J8" s="1160"/>
      <c r="K8" s="1160"/>
      <c r="L8" s="1160"/>
      <c r="M8" s="1160"/>
      <c r="N8" s="1160"/>
      <c r="O8" s="1160"/>
      <c r="P8" s="1160"/>
      <c r="Q8" s="1160"/>
      <c r="R8" s="1160"/>
      <c r="S8" s="1160"/>
      <c r="T8" s="1160"/>
      <c r="U8" s="1160"/>
      <c r="V8" s="1160"/>
      <c r="W8" s="1160"/>
      <c r="X8" s="1160"/>
      <c r="Y8" s="1160"/>
      <c r="Z8" s="1160"/>
      <c r="AA8" s="1160"/>
      <c r="AB8" s="1160"/>
      <c r="AC8" s="1160"/>
      <c r="AD8" s="1160"/>
      <c r="AE8" s="1161"/>
    </row>
    <row r="9" spans="1:40" customFormat="1" ht="24.95" customHeight="1" x14ac:dyDescent="0.25">
      <c r="B9" s="1168" t="s">
        <v>1588</v>
      </c>
      <c r="C9" s="1169"/>
      <c r="D9" s="1169"/>
      <c r="E9" s="1169"/>
      <c r="F9" s="1169"/>
      <c r="G9" s="1169"/>
      <c r="H9" s="1169"/>
      <c r="I9" s="1169"/>
      <c r="J9" s="1169"/>
      <c r="K9" s="1169"/>
      <c r="L9" s="1169"/>
      <c r="M9" s="1170"/>
      <c r="N9" s="1163"/>
      <c r="O9" s="1164"/>
      <c r="P9" s="1164"/>
      <c r="Q9" s="1165"/>
      <c r="R9" s="1163">
        <f>SUM(R10:U14)</f>
        <v>29</v>
      </c>
      <c r="S9" s="1164"/>
      <c r="T9" s="1164"/>
      <c r="U9" s="1165"/>
      <c r="V9" s="1216" t="s">
        <v>1313</v>
      </c>
      <c r="W9" s="1217"/>
      <c r="X9" s="1217"/>
      <c r="Y9" s="1217"/>
      <c r="Z9" s="1217"/>
      <c r="AA9" s="1217"/>
      <c r="AB9" s="1217"/>
      <c r="AC9" s="1217"/>
      <c r="AD9" s="1217"/>
      <c r="AE9" s="1217"/>
      <c r="AF9" s="26"/>
      <c r="AG9" s="26"/>
      <c r="AH9" s="26"/>
      <c r="AI9" s="26"/>
      <c r="AJ9" s="26"/>
      <c r="AK9" s="26"/>
      <c r="AL9" s="26"/>
      <c r="AM9" s="26"/>
      <c r="AN9" s="26"/>
    </row>
    <row r="10" spans="1:40" customFormat="1" ht="24.95" customHeight="1" x14ac:dyDescent="0.25">
      <c r="B10" s="246"/>
      <c r="C10" s="1211" t="s">
        <v>1587</v>
      </c>
      <c r="D10" s="1212"/>
      <c r="E10" s="1212"/>
      <c r="F10" s="1212"/>
      <c r="G10" s="1212"/>
      <c r="H10" s="1212"/>
      <c r="I10" s="1212"/>
      <c r="J10" s="1212"/>
      <c r="K10" s="1212"/>
      <c r="L10" s="1212"/>
      <c r="M10" s="1213"/>
      <c r="N10" s="1163" t="s">
        <v>1266</v>
      </c>
      <c r="O10" s="1164"/>
      <c r="P10" s="1164"/>
      <c r="Q10" s="1165"/>
      <c r="R10" s="1163">
        <v>15</v>
      </c>
      <c r="S10" s="1164"/>
      <c r="T10" s="1164"/>
      <c r="U10" s="1165"/>
      <c r="V10" s="1214" t="s">
        <v>1591</v>
      </c>
      <c r="W10" s="1215"/>
      <c r="X10" s="1215"/>
      <c r="Y10" s="1215"/>
      <c r="Z10" s="1215"/>
      <c r="AA10" s="1215"/>
      <c r="AB10" s="1215"/>
      <c r="AC10" s="1215"/>
      <c r="AD10" s="1215"/>
      <c r="AE10" s="1215"/>
      <c r="AF10" s="26"/>
      <c r="AG10" s="26"/>
      <c r="AH10" s="26"/>
      <c r="AI10" s="26"/>
      <c r="AJ10" s="26"/>
      <c r="AK10" s="26"/>
      <c r="AL10" s="26"/>
      <c r="AM10" s="26"/>
      <c r="AN10" s="26"/>
    </row>
    <row r="11" spans="1:40" customFormat="1" ht="24.95" customHeight="1" x14ac:dyDescent="0.25">
      <c r="B11" s="246"/>
      <c r="C11" s="1152" t="s">
        <v>2169</v>
      </c>
      <c r="D11" s="1155"/>
      <c r="E11" s="1155"/>
      <c r="F11" s="1155"/>
      <c r="G11" s="1155"/>
      <c r="H11" s="1155"/>
      <c r="I11" s="1155"/>
      <c r="J11" s="1155"/>
      <c r="K11" s="1155"/>
      <c r="L11" s="1155"/>
      <c r="M11" s="1156"/>
      <c r="N11" s="1163" t="s">
        <v>1269</v>
      </c>
      <c r="O11" s="1164"/>
      <c r="P11" s="1164"/>
      <c r="Q11" s="1165"/>
      <c r="R11" s="1163">
        <v>4</v>
      </c>
      <c r="S11" s="1164"/>
      <c r="T11" s="1164"/>
      <c r="U11" s="1165"/>
      <c r="V11" s="1166"/>
      <c r="W11" s="1167"/>
      <c r="X11" s="1167"/>
      <c r="Y11" s="1167"/>
      <c r="Z11" s="1167"/>
      <c r="AA11" s="1167"/>
      <c r="AB11" s="1167"/>
      <c r="AC11" s="1167"/>
      <c r="AD11" s="1167"/>
      <c r="AE11" s="1167"/>
      <c r="AF11" s="26"/>
      <c r="AG11" s="26"/>
      <c r="AH11" s="26"/>
      <c r="AI11" s="26"/>
      <c r="AJ11" s="26"/>
      <c r="AK11" s="26"/>
      <c r="AL11" s="26"/>
      <c r="AM11" s="26"/>
      <c r="AN11" s="26"/>
    </row>
    <row r="12" spans="1:40" customFormat="1" ht="24.95" customHeight="1" x14ac:dyDescent="0.25">
      <c r="B12" s="246"/>
      <c r="C12" s="1152" t="s">
        <v>1589</v>
      </c>
      <c r="D12" s="1155"/>
      <c r="E12" s="1155"/>
      <c r="F12" s="1155"/>
      <c r="G12" s="1155"/>
      <c r="H12" s="1155"/>
      <c r="I12" s="1155"/>
      <c r="J12" s="1155"/>
      <c r="K12" s="1155"/>
      <c r="L12" s="1155"/>
      <c r="M12" s="1156"/>
      <c r="N12" s="1163" t="s">
        <v>516</v>
      </c>
      <c r="O12" s="1164"/>
      <c r="P12" s="1164"/>
      <c r="Q12" s="1165"/>
      <c r="R12" s="1163">
        <v>3</v>
      </c>
      <c r="S12" s="1164"/>
      <c r="T12" s="1164"/>
      <c r="U12" s="1165"/>
      <c r="V12" s="1166"/>
      <c r="W12" s="1167"/>
      <c r="X12" s="1167"/>
      <c r="Y12" s="1167"/>
      <c r="Z12" s="1167"/>
      <c r="AA12" s="1167"/>
      <c r="AB12" s="1167"/>
      <c r="AC12" s="1167"/>
      <c r="AD12" s="1167"/>
      <c r="AE12" s="1167"/>
      <c r="AF12" s="26"/>
      <c r="AG12" s="26"/>
      <c r="AH12" s="26"/>
      <c r="AI12" s="26"/>
      <c r="AJ12" s="26"/>
      <c r="AK12" s="26"/>
      <c r="AL12" s="26"/>
      <c r="AM12" s="26"/>
      <c r="AN12" s="26"/>
    </row>
    <row r="13" spans="1:40" customFormat="1" ht="24.95" customHeight="1" x14ac:dyDescent="0.25">
      <c r="B13" s="246"/>
      <c r="C13" s="1152" t="s">
        <v>1590</v>
      </c>
      <c r="D13" s="1155"/>
      <c r="E13" s="1155"/>
      <c r="F13" s="1155"/>
      <c r="G13" s="1155"/>
      <c r="H13" s="1155"/>
      <c r="I13" s="1155"/>
      <c r="J13" s="1155"/>
      <c r="K13" s="1155"/>
      <c r="L13" s="1155"/>
      <c r="M13" s="1156"/>
      <c r="N13" s="1163" t="s">
        <v>22</v>
      </c>
      <c r="O13" s="1164"/>
      <c r="P13" s="1164"/>
      <c r="Q13" s="1165"/>
      <c r="R13" s="1163">
        <v>5</v>
      </c>
      <c r="S13" s="1164"/>
      <c r="T13" s="1164"/>
      <c r="U13" s="1165"/>
      <c r="V13" s="1174" t="s">
        <v>1592</v>
      </c>
      <c r="W13" s="1175"/>
      <c r="X13" s="1175"/>
      <c r="Y13" s="1175"/>
      <c r="Z13" s="1175"/>
      <c r="AA13" s="1175"/>
      <c r="AB13" s="1175"/>
      <c r="AC13" s="1175"/>
      <c r="AD13" s="1175"/>
      <c r="AE13" s="1176"/>
      <c r="AF13" s="26"/>
      <c r="AG13" s="26"/>
      <c r="AH13" s="26"/>
      <c r="AI13" s="26"/>
      <c r="AJ13" s="26"/>
      <c r="AK13" s="26"/>
      <c r="AL13" s="26"/>
      <c r="AM13" s="26"/>
      <c r="AN13" s="26"/>
    </row>
    <row r="14" spans="1:40" customFormat="1" ht="24.95" customHeight="1" x14ac:dyDescent="0.25">
      <c r="B14" s="246"/>
      <c r="C14" s="1200" t="s">
        <v>2170</v>
      </c>
      <c r="D14" s="1201"/>
      <c r="E14" s="1201"/>
      <c r="F14" s="1201"/>
      <c r="G14" s="1201"/>
      <c r="H14" s="1201"/>
      <c r="I14" s="1201"/>
      <c r="J14" s="1201"/>
      <c r="K14" s="1201"/>
      <c r="L14" s="1201"/>
      <c r="M14" s="1202"/>
      <c r="N14" s="1163" t="s">
        <v>1312</v>
      </c>
      <c r="O14" s="1164"/>
      <c r="P14" s="1164"/>
      <c r="Q14" s="1165"/>
      <c r="R14" s="1163">
        <v>2</v>
      </c>
      <c r="S14" s="1164"/>
      <c r="T14" s="1164"/>
      <c r="U14" s="1165"/>
      <c r="V14" s="1166" t="s">
        <v>2171</v>
      </c>
      <c r="W14" s="1167"/>
      <c r="X14" s="1167"/>
      <c r="Y14" s="1167"/>
      <c r="Z14" s="1167"/>
      <c r="AA14" s="1167"/>
      <c r="AB14" s="1167"/>
      <c r="AC14" s="1167"/>
      <c r="AD14" s="1167"/>
      <c r="AE14" s="1167"/>
      <c r="AF14" s="26"/>
      <c r="AG14" s="26"/>
      <c r="AH14" s="26"/>
      <c r="AI14" s="26"/>
      <c r="AJ14" s="26"/>
      <c r="AK14" s="26"/>
      <c r="AL14" s="26"/>
      <c r="AM14" s="26"/>
      <c r="AN14" s="26"/>
    </row>
    <row r="15" spans="1:40" customFormat="1" ht="11.25" customHeight="1" x14ac:dyDescent="0.25">
      <c r="B15" s="1157"/>
      <c r="C15" s="1158"/>
      <c r="D15" s="1158"/>
      <c r="E15" s="1158"/>
      <c r="F15" s="1158"/>
      <c r="G15" s="1158"/>
      <c r="H15" s="1158"/>
      <c r="I15" s="1158"/>
      <c r="J15" s="1158"/>
      <c r="K15" s="1158"/>
      <c r="L15" s="1158"/>
      <c r="M15" s="1158"/>
      <c r="N15" s="325"/>
      <c r="O15" s="325"/>
      <c r="P15" s="325"/>
      <c r="Q15" s="325"/>
      <c r="R15" s="325"/>
      <c r="S15" s="325"/>
      <c r="T15" s="325"/>
      <c r="U15" s="325"/>
      <c r="V15" s="325"/>
      <c r="W15" s="325"/>
      <c r="X15" s="325"/>
      <c r="Y15" s="325"/>
      <c r="Z15" s="325"/>
      <c r="AA15" s="325"/>
      <c r="AB15" s="325"/>
      <c r="AC15" s="325"/>
      <c r="AD15" s="325"/>
      <c r="AE15" s="326"/>
    </row>
    <row r="16" spans="1:40" customFormat="1" ht="24.95" customHeight="1" x14ac:dyDescent="0.25">
      <c r="B16" s="1168" t="s">
        <v>1593</v>
      </c>
      <c r="C16" s="1169"/>
      <c r="D16" s="1169"/>
      <c r="E16" s="1169"/>
      <c r="F16" s="1169"/>
      <c r="G16" s="1169"/>
      <c r="H16" s="1169"/>
      <c r="I16" s="1169"/>
      <c r="J16" s="1169"/>
      <c r="K16" s="1169"/>
      <c r="L16" s="1169"/>
      <c r="M16" s="1170"/>
      <c r="N16" s="1171"/>
      <c r="O16" s="1172"/>
      <c r="P16" s="1172"/>
      <c r="Q16" s="1173"/>
      <c r="R16" s="1163">
        <f>R7-R9</f>
        <v>1421</v>
      </c>
      <c r="S16" s="1164"/>
      <c r="T16" s="1164"/>
      <c r="U16" s="1165"/>
      <c r="V16" s="1174" t="s">
        <v>1594</v>
      </c>
      <c r="W16" s="1175"/>
      <c r="X16" s="1175"/>
      <c r="Y16" s="1175"/>
      <c r="Z16" s="1175"/>
      <c r="AA16" s="1175"/>
      <c r="AB16" s="1175"/>
      <c r="AC16" s="1175"/>
      <c r="AD16" s="1175"/>
      <c r="AE16" s="1176"/>
      <c r="AF16" s="1151" t="s">
        <v>1597</v>
      </c>
      <c r="AG16" s="1152"/>
      <c r="AH16" s="1152"/>
      <c r="AI16" s="1153"/>
      <c r="AJ16" s="1154" t="s">
        <v>1182</v>
      </c>
      <c r="AK16" s="1155"/>
      <c r="AL16" s="1155"/>
      <c r="AM16" s="1155"/>
      <c r="AN16" s="1156"/>
    </row>
    <row r="17" spans="2:40" customFormat="1" ht="24.95" customHeight="1" x14ac:dyDescent="0.25">
      <c r="B17" s="245"/>
      <c r="C17" s="1152" t="s">
        <v>1663</v>
      </c>
      <c r="D17" s="1155"/>
      <c r="E17" s="1155"/>
      <c r="F17" s="1155"/>
      <c r="G17" s="1155"/>
      <c r="H17" s="1155"/>
      <c r="I17" s="1155"/>
      <c r="J17" s="1155"/>
      <c r="K17" s="1155"/>
      <c r="L17" s="1155"/>
      <c r="M17" s="1156"/>
      <c r="N17" s="1163" t="s">
        <v>70</v>
      </c>
      <c r="O17" s="1164"/>
      <c r="P17" s="1164"/>
      <c r="Q17" s="1165"/>
      <c r="R17" s="1163">
        <v>145</v>
      </c>
      <c r="S17" s="1164"/>
      <c r="T17" s="1164"/>
      <c r="U17" s="1165"/>
      <c r="V17" s="1166" t="s">
        <v>2101</v>
      </c>
      <c r="W17" s="1167"/>
      <c r="X17" s="1167"/>
      <c r="Y17" s="1167"/>
      <c r="Z17" s="1167"/>
      <c r="AA17" s="1167"/>
      <c r="AB17" s="1167"/>
      <c r="AC17" s="1167"/>
      <c r="AD17" s="1167"/>
      <c r="AE17" s="1167"/>
      <c r="AF17" s="1178" t="s">
        <v>518</v>
      </c>
      <c r="AG17" s="1179"/>
      <c r="AH17" s="1179"/>
      <c r="AI17" s="1180"/>
      <c r="AJ17" s="1151" t="s">
        <v>1599</v>
      </c>
      <c r="AK17" s="1155"/>
      <c r="AL17" s="1155"/>
      <c r="AM17" s="1155"/>
      <c r="AN17" s="1156"/>
    </row>
    <row r="18" spans="2:40" customFormat="1" ht="24.95" customHeight="1" x14ac:dyDescent="0.25">
      <c r="B18" s="245"/>
      <c r="C18" s="1152" t="s">
        <v>1664</v>
      </c>
      <c r="D18" s="1155"/>
      <c r="E18" s="1155"/>
      <c r="F18" s="1155"/>
      <c r="G18" s="1155"/>
      <c r="H18" s="1155"/>
      <c r="I18" s="1155"/>
      <c r="J18" s="1155"/>
      <c r="K18" s="1155"/>
      <c r="L18" s="1155"/>
      <c r="M18" s="1156"/>
      <c r="N18" s="1163" t="s">
        <v>71</v>
      </c>
      <c r="O18" s="1164"/>
      <c r="P18" s="1164"/>
      <c r="Q18" s="1165"/>
      <c r="R18" s="1163">
        <f>R7-R9-R17</f>
        <v>1276</v>
      </c>
      <c r="S18" s="1164"/>
      <c r="T18" s="1164"/>
      <c r="U18" s="1165"/>
      <c r="V18" s="1166" t="s">
        <v>1595</v>
      </c>
      <c r="W18" s="1167"/>
      <c r="X18" s="1167"/>
      <c r="Y18" s="1167"/>
      <c r="Z18" s="1167"/>
      <c r="AA18" s="1167"/>
      <c r="AB18" s="1167"/>
      <c r="AC18" s="1167"/>
      <c r="AD18" s="1167"/>
      <c r="AE18" s="1167"/>
      <c r="AF18" s="1178" t="s">
        <v>518</v>
      </c>
      <c r="AG18" s="1179"/>
      <c r="AH18" s="1179"/>
      <c r="AI18" s="1180"/>
      <c r="AJ18" s="1151" t="s">
        <v>1600</v>
      </c>
      <c r="AK18" s="1155"/>
      <c r="AL18" s="1155"/>
      <c r="AM18" s="1155"/>
      <c r="AN18" s="1156"/>
    </row>
    <row r="19" spans="2:40" customFormat="1" ht="24.95" customHeight="1" x14ac:dyDescent="0.25">
      <c r="B19" s="245"/>
      <c r="C19" s="1152" t="s">
        <v>1665</v>
      </c>
      <c r="D19" s="1155"/>
      <c r="E19" s="1155"/>
      <c r="F19" s="1155"/>
      <c r="G19" s="1155"/>
      <c r="H19" s="1155"/>
      <c r="I19" s="1155"/>
      <c r="J19" s="1155"/>
      <c r="K19" s="1155"/>
      <c r="L19" s="1155"/>
      <c r="M19" s="1156"/>
      <c r="N19" s="1163" t="s">
        <v>73</v>
      </c>
      <c r="O19" s="1164"/>
      <c r="P19" s="1164"/>
      <c r="Q19" s="1165"/>
      <c r="R19" s="1163">
        <v>1200</v>
      </c>
      <c r="S19" s="1164"/>
      <c r="T19" s="1164"/>
      <c r="U19" s="1165"/>
      <c r="V19" s="1184" t="s">
        <v>1596</v>
      </c>
      <c r="W19" s="1167"/>
      <c r="X19" s="1167"/>
      <c r="Y19" s="1167"/>
      <c r="Z19" s="1167"/>
      <c r="AA19" s="1167"/>
      <c r="AB19" s="1167"/>
      <c r="AC19" s="1167"/>
      <c r="AD19" s="1167"/>
      <c r="AE19" s="1167"/>
      <c r="AF19" s="1178" t="s">
        <v>518</v>
      </c>
      <c r="AG19" s="1179"/>
      <c r="AH19" s="1179"/>
      <c r="AI19" s="1180"/>
      <c r="AJ19" s="1151" t="s">
        <v>1601</v>
      </c>
      <c r="AK19" s="1155"/>
      <c r="AL19" s="1155"/>
      <c r="AM19" s="1155"/>
      <c r="AN19" s="1156"/>
    </row>
    <row r="20" spans="2:40" customFormat="1" ht="24.95" customHeight="1" x14ac:dyDescent="0.25">
      <c r="B20" s="245"/>
      <c r="C20" s="1152" t="s">
        <v>1666</v>
      </c>
      <c r="D20" s="1155"/>
      <c r="E20" s="1155"/>
      <c r="F20" s="1155"/>
      <c r="G20" s="1155"/>
      <c r="H20" s="1155"/>
      <c r="I20" s="1155"/>
      <c r="J20" s="1155"/>
      <c r="K20" s="1155"/>
      <c r="L20" s="1155"/>
      <c r="M20" s="1156"/>
      <c r="N20" s="1163" t="s">
        <v>74</v>
      </c>
      <c r="O20" s="1164"/>
      <c r="P20" s="1164"/>
      <c r="Q20" s="1165"/>
      <c r="R20" s="1163">
        <f>R7-R9-R19</f>
        <v>221</v>
      </c>
      <c r="S20" s="1164"/>
      <c r="T20" s="1164"/>
      <c r="U20" s="1165"/>
      <c r="V20" s="1152" t="s">
        <v>1598</v>
      </c>
      <c r="W20" s="1152"/>
      <c r="X20" s="1152"/>
      <c r="Y20" s="1152"/>
      <c r="Z20" s="1152"/>
      <c r="AA20" s="1152"/>
      <c r="AB20" s="1152"/>
      <c r="AC20" s="1152"/>
      <c r="AD20" s="1152"/>
      <c r="AE20" s="1177"/>
      <c r="AF20" s="1178" t="s">
        <v>518</v>
      </c>
      <c r="AG20" s="1179"/>
      <c r="AH20" s="1179"/>
      <c r="AI20" s="1180"/>
      <c r="AJ20" s="1151" t="s">
        <v>1602</v>
      </c>
      <c r="AK20" s="1152"/>
      <c r="AL20" s="1152"/>
      <c r="AM20" s="1152"/>
      <c r="AN20" s="1177"/>
    </row>
    <row r="21" spans="2:40" x14ac:dyDescent="0.25">
      <c r="B21" s="36"/>
      <c r="C21" s="247"/>
      <c r="D21" s="247"/>
      <c r="E21" s="247"/>
      <c r="F21" s="247"/>
      <c r="G21" s="247"/>
      <c r="H21" s="247"/>
      <c r="I21" s="247"/>
      <c r="J21" s="247"/>
      <c r="K21" s="247"/>
      <c r="L21" s="247"/>
      <c r="M21" s="247"/>
      <c r="N21" s="248"/>
      <c r="O21" s="249"/>
      <c r="P21" s="249"/>
      <c r="Q21" s="249"/>
      <c r="R21" s="248"/>
      <c r="S21" s="248"/>
      <c r="T21" s="248"/>
      <c r="U21" s="248"/>
      <c r="V21" s="250"/>
      <c r="W21" s="251"/>
      <c r="X21" s="251"/>
      <c r="Y21" s="251"/>
      <c r="Z21" s="251"/>
      <c r="AA21" s="251"/>
      <c r="AB21" s="251"/>
      <c r="AC21" s="251"/>
      <c r="AD21" s="251"/>
      <c r="AE21" s="251"/>
      <c r="AF21" s="252"/>
      <c r="AG21" s="252"/>
      <c r="AH21" s="252"/>
      <c r="AI21" s="252"/>
      <c r="AJ21" s="247"/>
      <c r="AK21" s="247"/>
      <c r="AL21" s="247"/>
      <c r="AM21" s="247"/>
      <c r="AN21" s="247"/>
    </row>
    <row r="22" spans="2:40" ht="15" customHeight="1" x14ac:dyDescent="0.25">
      <c r="B22" s="1162" t="s">
        <v>72</v>
      </c>
      <c r="C22" s="1162"/>
      <c r="D22" s="1162"/>
      <c r="E22" s="39"/>
      <c r="F22" s="39"/>
      <c r="G22" s="39"/>
      <c r="H22" s="39"/>
      <c r="I22" s="39"/>
      <c r="J22" s="39"/>
      <c r="K22" s="39"/>
      <c r="L22" s="39"/>
      <c r="M22" s="39"/>
      <c r="N22" s="39"/>
      <c r="O22" s="39"/>
      <c r="P22" s="39"/>
      <c r="Q22" s="39"/>
      <c r="R22" s="39"/>
      <c r="S22" s="39"/>
      <c r="T22" s="39"/>
      <c r="U22" s="39"/>
      <c r="V22" s="39"/>
      <c r="W22" s="39"/>
      <c r="X22" s="39"/>
      <c r="Y22" s="29"/>
      <c r="Z22" s="29"/>
      <c r="AA22" s="29"/>
      <c r="AB22" s="29"/>
      <c r="AC22" s="29"/>
      <c r="AD22" s="29"/>
      <c r="AE22" s="29"/>
    </row>
    <row r="23" spans="2:40" ht="9" customHeight="1" x14ac:dyDescent="0.25">
      <c r="B23" s="44"/>
      <c r="C23" s="39"/>
      <c r="D23" s="39"/>
      <c r="E23" s="39"/>
      <c r="F23" s="39"/>
      <c r="G23" s="39"/>
      <c r="H23" s="39"/>
      <c r="I23" s="39"/>
      <c r="J23" s="39"/>
      <c r="K23" s="39"/>
      <c r="L23" s="39"/>
      <c r="M23" s="39"/>
      <c r="N23" s="39"/>
      <c r="O23" s="39"/>
      <c r="P23" s="39"/>
      <c r="Q23" s="39"/>
      <c r="R23" s="39"/>
      <c r="S23" s="39"/>
      <c r="T23" s="39"/>
      <c r="U23" s="39"/>
      <c r="V23" s="39"/>
      <c r="W23" s="39"/>
      <c r="X23" s="39"/>
      <c r="Y23" s="29"/>
      <c r="Z23" s="29"/>
      <c r="AA23" s="29"/>
      <c r="AB23" s="29"/>
      <c r="AC23" s="29"/>
      <c r="AD23" s="29"/>
      <c r="AE23" s="29"/>
    </row>
    <row r="24" spans="2:40" ht="21.75" customHeight="1" x14ac:dyDescent="0.25">
      <c r="B24" s="1182" t="s">
        <v>1109</v>
      </c>
      <c r="C24" s="1182"/>
      <c r="D24" s="1182"/>
      <c r="E24" s="1183" t="s">
        <v>2172</v>
      </c>
      <c r="F24" s="1183"/>
      <c r="G24" s="1183"/>
      <c r="H24" s="1183"/>
      <c r="I24" s="1183"/>
      <c r="J24" s="1183"/>
      <c r="K24" s="1183"/>
      <c r="L24" s="1183"/>
      <c r="M24" s="1183"/>
      <c r="N24" s="1183"/>
      <c r="O24" s="1183"/>
      <c r="P24" s="1183"/>
      <c r="Q24" s="253"/>
      <c r="R24" s="254"/>
      <c r="S24" s="1181"/>
      <c r="T24" s="1181"/>
      <c r="U24" s="1181"/>
      <c r="V24" s="1181"/>
      <c r="W24" s="1181"/>
      <c r="X24" s="1181"/>
      <c r="Y24" s="1181"/>
      <c r="Z24" s="1181"/>
      <c r="AA24" s="1181"/>
      <c r="AB24" s="1181"/>
      <c r="AC24" s="1181"/>
      <c r="AD24" s="1181"/>
      <c r="AE24" s="1181"/>
    </row>
    <row r="25" spans="2:40" ht="21.75" customHeight="1" x14ac:dyDescent="0.25">
      <c r="B25" s="1188" t="s">
        <v>590</v>
      </c>
      <c r="C25" s="1188"/>
      <c r="D25" s="1188"/>
      <c r="E25" s="1189" t="s">
        <v>2173</v>
      </c>
      <c r="F25" s="1189"/>
      <c r="G25" s="1189"/>
      <c r="H25" s="1189"/>
      <c r="I25" s="1189"/>
      <c r="J25" s="1189"/>
      <c r="K25" s="1189"/>
      <c r="L25" s="1189"/>
      <c r="M25" s="1189"/>
      <c r="N25" s="1189"/>
      <c r="O25" s="1189"/>
      <c r="P25" s="1189"/>
      <c r="Q25" s="253"/>
      <c r="R25" s="254"/>
      <c r="S25" s="1181"/>
      <c r="T25" s="1181"/>
      <c r="U25" s="1181"/>
      <c r="V25" s="1181"/>
      <c r="W25" s="1181"/>
      <c r="X25" s="1181"/>
      <c r="Y25" s="1181"/>
      <c r="Z25" s="1181"/>
      <c r="AA25" s="1181"/>
      <c r="AB25" s="1181"/>
      <c r="AC25" s="1181"/>
      <c r="AD25" s="1181"/>
      <c r="AE25" s="1181"/>
    </row>
    <row r="26" spans="2:40" customFormat="1" ht="25.5" customHeight="1" x14ac:dyDescent="0.25">
      <c r="B26" s="1186" t="s">
        <v>1266</v>
      </c>
      <c r="C26" s="1186"/>
      <c r="D26" s="1186"/>
      <c r="E26" s="1185" t="s">
        <v>1603</v>
      </c>
      <c r="F26" s="1187"/>
      <c r="G26" s="1187"/>
      <c r="H26" s="1187"/>
      <c r="I26" s="1187"/>
      <c r="J26" s="1187"/>
      <c r="K26" s="1187"/>
      <c r="L26" s="1187"/>
      <c r="M26" s="1187"/>
      <c r="N26" s="1187"/>
      <c r="O26" s="1187"/>
      <c r="P26" s="1187"/>
      <c r="Q26" s="253"/>
      <c r="R26" s="254"/>
      <c r="S26" s="1181"/>
      <c r="T26" s="1181"/>
      <c r="U26" s="1181"/>
      <c r="V26" s="1181"/>
      <c r="W26" s="1181"/>
      <c r="X26" s="1181"/>
      <c r="Y26" s="1181"/>
      <c r="Z26" s="1181"/>
      <c r="AA26" s="1181"/>
      <c r="AB26" s="1181"/>
      <c r="AC26" s="1181"/>
      <c r="AD26" s="1181"/>
      <c r="AE26" s="1181"/>
      <c r="AF26" s="27"/>
      <c r="AG26" s="27"/>
      <c r="AH26" s="27"/>
      <c r="AI26" s="27"/>
      <c r="AJ26" s="27"/>
      <c r="AK26" s="27"/>
      <c r="AL26" s="27"/>
      <c r="AM26" s="27"/>
      <c r="AN26" s="27"/>
    </row>
    <row r="27" spans="2:40" customFormat="1" ht="25.5" customHeight="1" x14ac:dyDescent="0.25">
      <c r="B27" s="1186" t="s">
        <v>1269</v>
      </c>
      <c r="C27" s="1186"/>
      <c r="D27" s="1186"/>
      <c r="E27" s="1196" t="s">
        <v>1604</v>
      </c>
      <c r="F27" s="1187"/>
      <c r="G27" s="1187"/>
      <c r="H27" s="1187"/>
      <c r="I27" s="1187"/>
      <c r="J27" s="1187"/>
      <c r="K27" s="1187"/>
      <c r="L27" s="1187"/>
      <c r="M27" s="1187"/>
      <c r="N27" s="1187"/>
      <c r="O27" s="1187"/>
      <c r="P27" s="1187"/>
      <c r="Q27" s="253"/>
      <c r="R27" s="254"/>
      <c r="S27" s="1181"/>
      <c r="T27" s="1181"/>
      <c r="U27" s="1181"/>
      <c r="V27" s="1181"/>
      <c r="W27" s="1181"/>
      <c r="X27" s="1181"/>
      <c r="Y27" s="1181"/>
      <c r="Z27" s="1181"/>
      <c r="AA27" s="1181"/>
      <c r="AB27" s="1181"/>
      <c r="AC27" s="1181"/>
      <c r="AD27" s="1181"/>
      <c r="AE27" s="1181"/>
      <c r="AF27" s="27"/>
      <c r="AG27" s="27"/>
      <c r="AH27" s="27"/>
      <c r="AI27" s="27"/>
      <c r="AJ27" s="27"/>
      <c r="AK27" s="27"/>
      <c r="AL27" s="27"/>
      <c r="AM27" s="27"/>
      <c r="AN27" s="27"/>
    </row>
    <row r="28" spans="2:40" customFormat="1" ht="23.25" customHeight="1" x14ac:dyDescent="0.25">
      <c r="B28" s="1186" t="s">
        <v>516</v>
      </c>
      <c r="C28" s="1186"/>
      <c r="D28" s="1186"/>
      <c r="E28" s="1185" t="s">
        <v>1605</v>
      </c>
      <c r="F28" s="1187"/>
      <c r="G28" s="1187"/>
      <c r="H28" s="1187"/>
      <c r="I28" s="1187"/>
      <c r="J28" s="1187"/>
      <c r="K28" s="1187"/>
      <c r="L28" s="1187"/>
      <c r="M28" s="1187"/>
      <c r="N28" s="1187"/>
      <c r="O28" s="1187"/>
      <c r="P28" s="1187"/>
      <c r="Q28" s="253"/>
      <c r="R28" s="267"/>
      <c r="S28" s="1181"/>
      <c r="T28" s="1181"/>
      <c r="U28" s="1181"/>
      <c r="V28" s="1181"/>
      <c r="W28" s="1181"/>
      <c r="X28" s="1181"/>
      <c r="Y28" s="1181"/>
      <c r="Z28" s="1181"/>
      <c r="AA28" s="1181"/>
      <c r="AB28" s="1181"/>
      <c r="AC28" s="1181"/>
      <c r="AD28" s="1181"/>
      <c r="AE28" s="1181"/>
      <c r="AF28" s="27"/>
      <c r="AG28" s="27"/>
      <c r="AH28" s="27"/>
      <c r="AI28" s="27"/>
      <c r="AJ28" s="27"/>
      <c r="AK28" s="27"/>
      <c r="AL28" s="27"/>
      <c r="AM28" s="27"/>
      <c r="AN28" s="27"/>
    </row>
    <row r="29" spans="2:40" customFormat="1" ht="23.25" customHeight="1" x14ac:dyDescent="0.25">
      <c r="B29" s="1190" t="s">
        <v>22</v>
      </c>
      <c r="C29" s="1191"/>
      <c r="D29" s="1192"/>
      <c r="E29" s="1193" t="s">
        <v>1606</v>
      </c>
      <c r="F29" s="1194"/>
      <c r="G29" s="1194"/>
      <c r="H29" s="1194"/>
      <c r="I29" s="1194"/>
      <c r="J29" s="1194"/>
      <c r="K29" s="1194"/>
      <c r="L29" s="1194"/>
      <c r="M29" s="1194"/>
      <c r="N29" s="1194"/>
      <c r="O29" s="1194"/>
      <c r="P29" s="1195"/>
      <c r="Q29" s="253"/>
      <c r="R29" s="267"/>
      <c r="S29" s="350"/>
      <c r="T29" s="350"/>
      <c r="U29" s="350"/>
      <c r="V29" s="350"/>
      <c r="W29" s="350"/>
      <c r="X29" s="350"/>
      <c r="Y29" s="350"/>
      <c r="Z29" s="350"/>
      <c r="AA29" s="350"/>
      <c r="AB29" s="350"/>
      <c r="AC29" s="350"/>
      <c r="AD29" s="350"/>
      <c r="AE29" s="350"/>
      <c r="AF29" s="27"/>
      <c r="AG29" s="27"/>
      <c r="AH29" s="27"/>
      <c r="AI29" s="27"/>
      <c r="AJ29" s="27"/>
      <c r="AK29" s="27"/>
      <c r="AL29" s="27"/>
      <c r="AM29" s="27"/>
      <c r="AN29" s="27"/>
    </row>
    <row r="30" spans="2:40" customFormat="1" ht="23.25" customHeight="1" x14ac:dyDescent="0.25">
      <c r="B30" s="1186" t="s">
        <v>81</v>
      </c>
      <c r="C30" s="1186"/>
      <c r="D30" s="1186"/>
      <c r="E30" s="1185" t="s">
        <v>2174</v>
      </c>
      <c r="F30" s="1185"/>
      <c r="G30" s="1185"/>
      <c r="H30" s="1185"/>
      <c r="I30" s="1185"/>
      <c r="J30" s="1185"/>
      <c r="K30" s="1185"/>
      <c r="L30" s="1185"/>
      <c r="M30" s="1185"/>
      <c r="N30" s="1185"/>
      <c r="O30" s="1185"/>
      <c r="P30" s="1185"/>
      <c r="Q30" s="253"/>
      <c r="R30" s="267"/>
      <c r="S30" s="267"/>
      <c r="T30" s="59"/>
      <c r="U30" s="59"/>
      <c r="V30" s="59"/>
      <c r="W30" s="59"/>
      <c r="X30" s="59"/>
      <c r="Y30" s="59"/>
      <c r="Z30" s="59"/>
      <c r="AA30" s="59"/>
      <c r="AB30" s="59"/>
      <c r="AC30" s="59"/>
      <c r="AD30" s="59"/>
      <c r="AE30" s="59"/>
      <c r="AF30" s="27"/>
      <c r="AG30" s="27"/>
      <c r="AH30" s="27"/>
      <c r="AI30" s="27"/>
      <c r="AJ30" s="27"/>
      <c r="AK30" s="27"/>
      <c r="AL30" s="27"/>
      <c r="AM30" s="27"/>
      <c r="AN30" s="27"/>
    </row>
    <row r="31" spans="2:40" customFormat="1" ht="22.5" customHeight="1" x14ac:dyDescent="0.25">
      <c r="B31" s="1186" t="s">
        <v>70</v>
      </c>
      <c r="C31" s="1186"/>
      <c r="D31" s="1186"/>
      <c r="E31" s="1185" t="s">
        <v>1609</v>
      </c>
      <c r="F31" s="1185"/>
      <c r="G31" s="1185"/>
      <c r="H31" s="1185"/>
      <c r="I31" s="1185"/>
      <c r="J31" s="1185"/>
      <c r="K31" s="1185"/>
      <c r="L31" s="1185"/>
      <c r="M31" s="1185"/>
      <c r="N31" s="1185"/>
      <c r="O31" s="1185"/>
      <c r="P31" s="1185"/>
      <c r="Q31" s="253"/>
      <c r="R31" s="267"/>
      <c r="S31" s="267"/>
      <c r="T31" s="59"/>
      <c r="U31" s="59"/>
      <c r="V31" s="59"/>
      <c r="W31" s="59"/>
      <c r="X31" s="59"/>
      <c r="Y31" s="59"/>
      <c r="Z31" s="59"/>
      <c r="AA31" s="59"/>
      <c r="AB31" s="59"/>
      <c r="AC31" s="59"/>
      <c r="AD31" s="59"/>
      <c r="AE31" s="59"/>
    </row>
    <row r="32" spans="2:40" customFormat="1" ht="19.5" customHeight="1" x14ac:dyDescent="0.25">
      <c r="B32" s="1186" t="s">
        <v>71</v>
      </c>
      <c r="C32" s="1186"/>
      <c r="D32" s="1186"/>
      <c r="E32" s="1185" t="s">
        <v>1607</v>
      </c>
      <c r="F32" s="1185"/>
      <c r="G32" s="1185"/>
      <c r="H32" s="1185"/>
      <c r="I32" s="1185"/>
      <c r="J32" s="1185"/>
      <c r="K32" s="1185"/>
      <c r="L32" s="1185"/>
      <c r="M32" s="1185"/>
      <c r="N32" s="1185"/>
      <c r="O32" s="1185"/>
      <c r="P32" s="1185"/>
      <c r="Q32" s="253"/>
      <c r="R32" s="267"/>
      <c r="S32" s="267"/>
      <c r="T32" s="59"/>
      <c r="U32" s="59"/>
      <c r="V32" s="59"/>
      <c r="W32" s="59"/>
      <c r="X32" s="59"/>
      <c r="Y32" s="59"/>
      <c r="Z32" s="59"/>
      <c r="AA32" s="59"/>
      <c r="AB32" s="59"/>
      <c r="AC32" s="59"/>
      <c r="AD32" s="59"/>
      <c r="AE32" s="59"/>
    </row>
    <row r="33" spans="2:31" ht="31.5" customHeight="1" x14ac:dyDescent="0.25">
      <c r="B33" s="1190" t="s">
        <v>73</v>
      </c>
      <c r="C33" s="1191"/>
      <c r="D33" s="1192"/>
      <c r="E33" s="1193" t="s">
        <v>1608</v>
      </c>
      <c r="F33" s="1198"/>
      <c r="G33" s="1198"/>
      <c r="H33" s="1198"/>
      <c r="I33" s="1198"/>
      <c r="J33" s="1198"/>
      <c r="K33" s="1198"/>
      <c r="L33" s="1198"/>
      <c r="M33" s="1198"/>
      <c r="N33" s="1198"/>
      <c r="O33" s="1198"/>
      <c r="P33" s="1199"/>
      <c r="Q33" s="1197"/>
      <c r="R33" s="1145"/>
      <c r="S33" s="1145"/>
      <c r="T33" s="1146"/>
      <c r="U33" s="1147"/>
      <c r="V33" s="1147"/>
      <c r="W33" s="1147"/>
      <c r="X33" s="1147"/>
      <c r="Y33" s="1147"/>
      <c r="Z33" s="1147"/>
      <c r="AA33" s="1147"/>
      <c r="AB33" s="1147"/>
      <c r="AC33" s="1147"/>
      <c r="AD33" s="1147"/>
      <c r="AE33" s="1147"/>
    </row>
    <row r="34" spans="2:31" ht="31.5" customHeight="1" x14ac:dyDescent="0.25">
      <c r="B34" s="1190" t="s">
        <v>74</v>
      </c>
      <c r="C34" s="1191"/>
      <c r="D34" s="1192"/>
      <c r="E34" s="1193" t="s">
        <v>1610</v>
      </c>
      <c r="F34" s="1198"/>
      <c r="G34" s="1198"/>
      <c r="H34" s="1198"/>
      <c r="I34" s="1198"/>
      <c r="J34" s="1198"/>
      <c r="K34" s="1198"/>
      <c r="L34" s="1198"/>
      <c r="M34" s="1198"/>
      <c r="N34" s="1198"/>
      <c r="O34" s="1198"/>
      <c r="P34" s="1199"/>
      <c r="Q34" s="1197"/>
      <c r="R34" s="1145"/>
      <c r="S34" s="1145"/>
      <c r="T34" s="1146"/>
      <c r="U34" s="1147"/>
      <c r="V34" s="1147"/>
      <c r="W34" s="1147"/>
      <c r="X34" s="1147"/>
      <c r="Y34" s="1147"/>
      <c r="Z34" s="1147"/>
      <c r="AA34" s="1147"/>
      <c r="AB34" s="1147"/>
      <c r="AC34" s="1147"/>
      <c r="AD34" s="1147"/>
      <c r="AE34" s="1147"/>
    </row>
    <row r="35" spans="2:31" ht="16.5" customHeight="1" x14ac:dyDescent="0.25">
      <c r="B35" s="29"/>
      <c r="C35" s="40"/>
      <c r="D35" s="40"/>
      <c r="E35" s="40"/>
      <c r="F35" s="40"/>
      <c r="G35" s="40"/>
      <c r="H35" s="40"/>
      <c r="I35" s="40"/>
      <c r="J35" s="40"/>
      <c r="K35" s="40"/>
      <c r="L35" s="40"/>
      <c r="M35" s="40"/>
      <c r="N35" s="40"/>
      <c r="O35" s="40"/>
      <c r="P35" s="40"/>
      <c r="Q35" s="29"/>
      <c r="R35" s="29"/>
      <c r="S35" s="29"/>
      <c r="T35" s="29"/>
      <c r="U35" s="29"/>
      <c r="V35" s="29"/>
      <c r="W35" s="29"/>
      <c r="X35" s="29"/>
      <c r="Y35" s="29"/>
      <c r="Z35" s="29"/>
      <c r="AA35" s="29"/>
      <c r="AB35" s="29"/>
      <c r="AC35" s="29"/>
      <c r="AD35" s="29"/>
      <c r="AE35" s="29"/>
    </row>
    <row r="36" spans="2:31" ht="31.5" hidden="1" customHeight="1" thickBot="1" x14ac:dyDescent="0.3">
      <c r="B36" s="1148" t="s">
        <v>2449</v>
      </c>
      <c r="C36" s="1149"/>
      <c r="D36" s="1149"/>
      <c r="E36" s="1149"/>
      <c r="F36" s="1149"/>
      <c r="G36" s="1149"/>
      <c r="H36" s="1149"/>
      <c r="I36" s="1149"/>
      <c r="J36" s="1149"/>
      <c r="K36" s="1149"/>
      <c r="L36" s="1149"/>
      <c r="M36" s="1149"/>
      <c r="N36" s="1149"/>
      <c r="O36" s="1149"/>
      <c r="P36" s="1150"/>
      <c r="Q36" s="1145"/>
      <c r="R36" s="1145"/>
      <c r="S36" s="1145"/>
      <c r="T36" s="1146"/>
      <c r="U36" s="1147"/>
      <c r="V36" s="1147"/>
      <c r="W36" s="1147"/>
      <c r="X36" s="1147"/>
      <c r="Y36" s="1147"/>
      <c r="Z36" s="1147"/>
      <c r="AA36" s="1147"/>
      <c r="AB36" s="1147"/>
      <c r="AC36" s="1147"/>
      <c r="AD36" s="1147"/>
      <c r="AE36" s="1147"/>
    </row>
    <row r="37" spans="2:31" ht="31.5" hidden="1" customHeight="1" thickBot="1" x14ac:dyDescent="0.3">
      <c r="B37" s="1135" t="s">
        <v>2479</v>
      </c>
      <c r="C37" s="1136"/>
      <c r="D37" s="1136"/>
      <c r="E37" s="1136"/>
      <c r="F37" s="1136"/>
      <c r="G37" s="1136"/>
      <c r="H37" s="1136"/>
      <c r="I37" s="1136"/>
      <c r="J37" s="1136"/>
      <c r="K37" s="1136"/>
      <c r="L37" s="1136"/>
      <c r="M37" s="1136"/>
      <c r="N37" s="1136"/>
      <c r="O37" s="1136"/>
      <c r="P37" s="1137"/>
      <c r="Q37" s="676"/>
      <c r="R37" s="676"/>
      <c r="S37" s="676"/>
      <c r="T37" s="40"/>
      <c r="U37" s="677"/>
      <c r="V37" s="677"/>
      <c r="W37" s="677"/>
      <c r="X37" s="677"/>
      <c r="Y37" s="677"/>
      <c r="Z37" s="677"/>
      <c r="AA37" s="677"/>
      <c r="AB37" s="677"/>
      <c r="AC37" s="677"/>
      <c r="AD37" s="677"/>
      <c r="AE37" s="677"/>
    </row>
    <row r="38" spans="2:31" ht="30.75" hidden="1" customHeight="1" thickBot="1" x14ac:dyDescent="0.3">
      <c r="B38" s="1138" t="s">
        <v>2453</v>
      </c>
      <c r="C38" s="1139"/>
      <c r="D38" s="1140"/>
      <c r="E38" s="1138" t="s">
        <v>2450</v>
      </c>
      <c r="F38" s="1139"/>
      <c r="G38" s="1140"/>
      <c r="H38" s="1138" t="s">
        <v>2451</v>
      </c>
      <c r="I38" s="1139"/>
      <c r="J38" s="1140"/>
      <c r="K38" s="1138" t="s">
        <v>2452</v>
      </c>
      <c r="L38" s="1139"/>
      <c r="M38" s="1139"/>
      <c r="N38" s="1139"/>
      <c r="O38" s="1139"/>
      <c r="P38" s="1140"/>
    </row>
    <row r="39" spans="2:31" ht="50.25" hidden="1" customHeight="1" thickBot="1" x14ac:dyDescent="0.3">
      <c r="B39" s="1126" t="s">
        <v>2458</v>
      </c>
      <c r="C39" s="1127"/>
      <c r="D39" s="1128"/>
      <c r="E39" s="1126" t="s">
        <v>2454</v>
      </c>
      <c r="F39" s="1127"/>
      <c r="G39" s="1128"/>
      <c r="H39" s="1144" t="s">
        <v>2455</v>
      </c>
      <c r="I39" s="1127"/>
      <c r="J39" s="1128"/>
      <c r="K39" s="1129" t="s">
        <v>2456</v>
      </c>
      <c r="L39" s="1130"/>
      <c r="M39" s="1130"/>
      <c r="N39" s="1130"/>
      <c r="O39" s="1130"/>
      <c r="P39" s="1131"/>
    </row>
    <row r="40" spans="2:31" ht="50.25" hidden="1" customHeight="1" thickBot="1" x14ac:dyDescent="0.3">
      <c r="B40" s="1126" t="s">
        <v>2457</v>
      </c>
      <c r="C40" s="1127"/>
      <c r="D40" s="1128"/>
      <c r="E40" s="1126" t="s">
        <v>2459</v>
      </c>
      <c r="F40" s="1127"/>
      <c r="G40" s="1128"/>
      <c r="H40" s="1144" t="s">
        <v>2470</v>
      </c>
      <c r="I40" s="1127"/>
      <c r="J40" s="1128"/>
      <c r="K40" s="1129" t="s">
        <v>2460</v>
      </c>
      <c r="L40" s="1130"/>
      <c r="M40" s="1130"/>
      <c r="N40" s="1130"/>
      <c r="O40" s="1130"/>
      <c r="P40" s="1131"/>
    </row>
    <row r="41" spans="2:31" ht="101.25" hidden="1" customHeight="1" thickBot="1" x14ac:dyDescent="0.3">
      <c r="B41" s="1126" t="s">
        <v>2461</v>
      </c>
      <c r="C41" s="1127"/>
      <c r="D41" s="1128"/>
      <c r="E41" s="1126" t="s">
        <v>2462</v>
      </c>
      <c r="F41" s="1127"/>
      <c r="G41" s="1128"/>
      <c r="H41" s="1126" t="s">
        <v>2463</v>
      </c>
      <c r="I41" s="1141"/>
      <c r="J41" s="1142"/>
      <c r="K41" s="1129" t="s">
        <v>2464</v>
      </c>
      <c r="L41" s="1130"/>
      <c r="M41" s="1130"/>
      <c r="N41" s="1130"/>
      <c r="O41" s="1130"/>
      <c r="P41" s="1131"/>
    </row>
    <row r="42" spans="2:31" ht="101.25" hidden="1" customHeight="1" thickBot="1" x14ac:dyDescent="0.3">
      <c r="B42" s="1126" t="s">
        <v>2465</v>
      </c>
      <c r="C42" s="1127"/>
      <c r="D42" s="1128"/>
      <c r="E42" s="1126" t="s">
        <v>2466</v>
      </c>
      <c r="F42" s="1127"/>
      <c r="G42" s="1128"/>
      <c r="H42" s="1126" t="s">
        <v>1331</v>
      </c>
      <c r="I42" s="1141"/>
      <c r="J42" s="1142"/>
      <c r="K42" s="1129" t="s">
        <v>2495</v>
      </c>
      <c r="L42" s="1130"/>
      <c r="M42" s="1130"/>
      <c r="N42" s="1130"/>
      <c r="O42" s="1130"/>
      <c r="P42" s="1131"/>
    </row>
    <row r="43" spans="2:31" ht="101.25" hidden="1" customHeight="1" thickBot="1" x14ac:dyDescent="0.3">
      <c r="B43" s="1126" t="s">
        <v>2467</v>
      </c>
      <c r="C43" s="1127"/>
      <c r="D43" s="1128"/>
      <c r="E43" s="1126" t="s">
        <v>2468</v>
      </c>
      <c r="F43" s="1127"/>
      <c r="G43" s="1128"/>
      <c r="H43" s="1126" t="s">
        <v>2469</v>
      </c>
      <c r="I43" s="1141"/>
      <c r="J43" s="1142"/>
      <c r="K43" s="1143" t="s">
        <v>2471</v>
      </c>
      <c r="L43" s="1130"/>
      <c r="M43" s="1130"/>
      <c r="N43" s="1130"/>
      <c r="O43" s="1130"/>
      <c r="P43" s="1131"/>
    </row>
    <row r="44" spans="2:31" ht="101.25" hidden="1" customHeight="1" thickBot="1" x14ac:dyDescent="0.3">
      <c r="B44" s="1126" t="s">
        <v>2474</v>
      </c>
      <c r="C44" s="1127"/>
      <c r="D44" s="1128"/>
      <c r="E44" s="1126" t="s">
        <v>2473</v>
      </c>
      <c r="F44" s="1127"/>
      <c r="G44" s="1128"/>
      <c r="H44" s="1126" t="s">
        <v>2472</v>
      </c>
      <c r="I44" s="1141"/>
      <c r="J44" s="1142"/>
      <c r="K44" s="1143" t="s">
        <v>2475</v>
      </c>
      <c r="L44" s="1130"/>
      <c r="M44" s="1130"/>
      <c r="N44" s="1130"/>
      <c r="O44" s="1130"/>
      <c r="P44" s="1131"/>
    </row>
    <row r="45" spans="2:31" ht="101.25" hidden="1" customHeight="1" thickBot="1" x14ac:dyDescent="0.3">
      <c r="B45" s="1126" t="s">
        <v>2476</v>
      </c>
      <c r="C45" s="1127"/>
      <c r="D45" s="1128"/>
      <c r="E45" s="1126" t="s">
        <v>2477</v>
      </c>
      <c r="F45" s="1127"/>
      <c r="G45" s="1128"/>
      <c r="H45" s="1126" t="s">
        <v>1256</v>
      </c>
      <c r="I45" s="1141"/>
      <c r="J45" s="1142"/>
      <c r="K45" s="1143" t="s">
        <v>2478</v>
      </c>
      <c r="L45" s="1130"/>
      <c r="M45" s="1130"/>
      <c r="N45" s="1130"/>
      <c r="O45" s="1130"/>
      <c r="P45" s="1131"/>
    </row>
    <row r="46" spans="2:31" ht="24.75" hidden="1" customHeight="1" thickBot="1" x14ac:dyDescent="0.3">
      <c r="B46" s="1135" t="s">
        <v>2480</v>
      </c>
      <c r="C46" s="1136"/>
      <c r="D46" s="1136"/>
      <c r="E46" s="1136"/>
      <c r="F46" s="1136"/>
      <c r="G46" s="1136"/>
      <c r="H46" s="1136"/>
      <c r="I46" s="1136"/>
      <c r="J46" s="1136"/>
      <c r="K46" s="1136"/>
      <c r="L46" s="1136"/>
      <c r="M46" s="1136"/>
      <c r="N46" s="1136"/>
      <c r="O46" s="1136"/>
      <c r="P46" s="1137"/>
    </row>
    <row r="47" spans="2:31" ht="23.25" hidden="1" customHeight="1" thickBot="1" x14ac:dyDescent="0.3">
      <c r="B47" s="1138" t="s">
        <v>2453</v>
      </c>
      <c r="C47" s="1139"/>
      <c r="D47" s="1140"/>
      <c r="E47" s="1138" t="s">
        <v>2450</v>
      </c>
      <c r="F47" s="1139"/>
      <c r="G47" s="1140"/>
      <c r="H47" s="1138" t="s">
        <v>2482</v>
      </c>
      <c r="I47" s="1139"/>
      <c r="J47" s="1140"/>
      <c r="K47" s="1138" t="s">
        <v>2483</v>
      </c>
      <c r="L47" s="1139"/>
      <c r="M47" s="1139"/>
      <c r="N47" s="1139"/>
      <c r="O47" s="1139"/>
      <c r="P47" s="1140"/>
    </row>
    <row r="48" spans="2:31" ht="45.75" hidden="1" customHeight="1" thickBot="1" x14ac:dyDescent="0.3">
      <c r="B48" s="1126" t="s">
        <v>130</v>
      </c>
      <c r="C48" s="1127"/>
      <c r="D48" s="1128"/>
      <c r="E48" s="1129" t="s">
        <v>2489</v>
      </c>
      <c r="F48" s="1130"/>
      <c r="G48" s="1131"/>
      <c r="H48" s="1129" t="s">
        <v>48</v>
      </c>
      <c r="I48" s="1130"/>
      <c r="J48" s="1131"/>
      <c r="K48" s="1129" t="s">
        <v>2481</v>
      </c>
      <c r="L48" s="1130"/>
      <c r="M48" s="1130"/>
      <c r="N48" s="1130"/>
      <c r="O48" s="1130"/>
      <c r="P48" s="1131"/>
    </row>
    <row r="49" spans="2:16" ht="45.75" hidden="1" customHeight="1" thickBot="1" x14ac:dyDescent="0.3">
      <c r="B49" s="1126" t="s">
        <v>2484</v>
      </c>
      <c r="C49" s="1127"/>
      <c r="D49" s="1128"/>
      <c r="E49" s="1129" t="s">
        <v>2490</v>
      </c>
      <c r="F49" s="1130"/>
      <c r="G49" s="1131"/>
      <c r="H49" s="1129" t="s">
        <v>135</v>
      </c>
      <c r="I49" s="1130"/>
      <c r="J49" s="1131"/>
      <c r="K49" s="1129" t="s">
        <v>6</v>
      </c>
      <c r="L49" s="1130"/>
      <c r="M49" s="1130"/>
      <c r="N49" s="1130"/>
      <c r="O49" s="1130"/>
      <c r="P49" s="1131"/>
    </row>
    <row r="50" spans="2:16" ht="45.75" hidden="1" customHeight="1" thickBot="1" x14ac:dyDescent="0.3">
      <c r="B50" s="1126" t="s">
        <v>136</v>
      </c>
      <c r="C50" s="1127"/>
      <c r="D50" s="1128"/>
      <c r="E50" s="1129" t="s">
        <v>2491</v>
      </c>
      <c r="F50" s="1130"/>
      <c r="G50" s="1131"/>
      <c r="H50" s="1129" t="s">
        <v>135</v>
      </c>
      <c r="I50" s="1130"/>
      <c r="J50" s="1131"/>
      <c r="K50" s="1129" t="s">
        <v>6</v>
      </c>
      <c r="L50" s="1130"/>
      <c r="M50" s="1130"/>
      <c r="N50" s="1130"/>
      <c r="O50" s="1130"/>
      <c r="P50" s="1131"/>
    </row>
    <row r="51" spans="2:16" ht="45.75" hidden="1" customHeight="1" thickBot="1" x14ac:dyDescent="0.3">
      <c r="B51" s="1126" t="s">
        <v>146</v>
      </c>
      <c r="C51" s="1127"/>
      <c r="D51" s="1128"/>
      <c r="E51" s="1129" t="s">
        <v>2492</v>
      </c>
      <c r="F51" s="1130"/>
      <c r="G51" s="1131"/>
      <c r="H51" s="1129" t="s">
        <v>36</v>
      </c>
      <c r="I51" s="1130"/>
      <c r="J51" s="1131"/>
      <c r="K51" s="1129" t="s">
        <v>2485</v>
      </c>
      <c r="L51" s="1130"/>
      <c r="M51" s="1130"/>
      <c r="N51" s="1130"/>
      <c r="O51" s="1130"/>
      <c r="P51" s="1131"/>
    </row>
    <row r="52" spans="2:16" ht="45.75" hidden="1" customHeight="1" thickBot="1" x14ac:dyDescent="0.3">
      <c r="B52" s="1126" t="s">
        <v>148</v>
      </c>
      <c r="C52" s="1127"/>
      <c r="D52" s="1128"/>
      <c r="E52" s="1129" t="s">
        <v>2493</v>
      </c>
      <c r="F52" s="1130"/>
      <c r="G52" s="1131"/>
      <c r="H52" s="1129" t="s">
        <v>36</v>
      </c>
      <c r="I52" s="1130"/>
      <c r="J52" s="1131"/>
      <c r="K52" s="1132" t="s">
        <v>2486</v>
      </c>
      <c r="L52" s="1133"/>
      <c r="M52" s="1133"/>
      <c r="N52" s="1133"/>
      <c r="O52" s="1133"/>
      <c r="P52" s="1134"/>
    </row>
    <row r="53" spans="2:16" ht="45.75" hidden="1" customHeight="1" thickBot="1" x14ac:dyDescent="0.3">
      <c r="B53" s="1126" t="s">
        <v>151</v>
      </c>
      <c r="C53" s="1127"/>
      <c r="D53" s="1128"/>
      <c r="E53" s="1129" t="s">
        <v>2494</v>
      </c>
      <c r="F53" s="1130"/>
      <c r="G53" s="1131"/>
      <c r="H53" s="1129" t="s">
        <v>2487</v>
      </c>
      <c r="I53" s="1130"/>
      <c r="J53" s="1131"/>
      <c r="K53" s="1132" t="s">
        <v>2488</v>
      </c>
      <c r="L53" s="1133"/>
      <c r="M53" s="1133"/>
      <c r="N53" s="1133"/>
      <c r="O53" s="1133"/>
      <c r="P53" s="1134"/>
    </row>
  </sheetData>
  <sheetProtection password="CA09" sheet="1" selectLockedCells="1"/>
  <mergeCells count="163">
    <mergeCell ref="B2:K2"/>
    <mergeCell ref="B5:M5"/>
    <mergeCell ref="N5:Q5"/>
    <mergeCell ref="R5:U5"/>
    <mergeCell ref="V5:AE5"/>
    <mergeCell ref="B3:H3"/>
    <mergeCell ref="C10:M10"/>
    <mergeCell ref="N10:Q10"/>
    <mergeCell ref="R10:U10"/>
    <mergeCell ref="V10:AE10"/>
    <mergeCell ref="B9:M9"/>
    <mergeCell ref="N9:Q9"/>
    <mergeCell ref="R9:U9"/>
    <mergeCell ref="V9:AE9"/>
    <mergeCell ref="B6:M6"/>
    <mergeCell ref="N6:Q6"/>
    <mergeCell ref="R6:U6"/>
    <mergeCell ref="V6:AE6"/>
    <mergeCell ref="B7:M7"/>
    <mergeCell ref="N7:Q7"/>
    <mergeCell ref="R7:U7"/>
    <mergeCell ref="V7:AE7"/>
    <mergeCell ref="R11:U11"/>
    <mergeCell ref="V11:AE11"/>
    <mergeCell ref="C14:M14"/>
    <mergeCell ref="N14:Q14"/>
    <mergeCell ref="R14:U14"/>
    <mergeCell ref="V14:AE14"/>
    <mergeCell ref="C12:M12"/>
    <mergeCell ref="N12:Q12"/>
    <mergeCell ref="R12:U12"/>
    <mergeCell ref="V12:AE12"/>
    <mergeCell ref="C11:M11"/>
    <mergeCell ref="N11:Q11"/>
    <mergeCell ref="C13:M13"/>
    <mergeCell ref="N13:Q13"/>
    <mergeCell ref="R13:U13"/>
    <mergeCell ref="V13:AE13"/>
    <mergeCell ref="AJ18:AN18"/>
    <mergeCell ref="C18:M18"/>
    <mergeCell ref="AF18:AI18"/>
    <mergeCell ref="N17:Q17"/>
    <mergeCell ref="R17:U17"/>
    <mergeCell ref="V17:AE17"/>
    <mergeCell ref="AJ17:AN17"/>
    <mergeCell ref="C17:M17"/>
    <mergeCell ref="AF17:AI17"/>
    <mergeCell ref="B32:D32"/>
    <mergeCell ref="Q34:S34"/>
    <mergeCell ref="T34:AE34"/>
    <mergeCell ref="E34:P34"/>
    <mergeCell ref="B34:D34"/>
    <mergeCell ref="Q33:S33"/>
    <mergeCell ref="T33:AE33"/>
    <mergeCell ref="B33:D33"/>
    <mergeCell ref="E33:P33"/>
    <mergeCell ref="E32:P32"/>
    <mergeCell ref="R20:U20"/>
    <mergeCell ref="V20:AE20"/>
    <mergeCell ref="R19:U19"/>
    <mergeCell ref="V19:AE19"/>
    <mergeCell ref="E31:P31"/>
    <mergeCell ref="B31:D31"/>
    <mergeCell ref="C20:M20"/>
    <mergeCell ref="B30:D30"/>
    <mergeCell ref="E30:P30"/>
    <mergeCell ref="B26:D26"/>
    <mergeCell ref="B28:D28"/>
    <mergeCell ref="E28:P28"/>
    <mergeCell ref="E26:P26"/>
    <mergeCell ref="B25:D25"/>
    <mergeCell ref="E25:P25"/>
    <mergeCell ref="B29:D29"/>
    <mergeCell ref="E29:P29"/>
    <mergeCell ref="B27:D27"/>
    <mergeCell ref="E27:P27"/>
    <mergeCell ref="N20:Q20"/>
    <mergeCell ref="Q36:S36"/>
    <mergeCell ref="T36:AE36"/>
    <mergeCell ref="B36:P36"/>
    <mergeCell ref="AF16:AI16"/>
    <mergeCell ref="AJ16:AN16"/>
    <mergeCell ref="B15:M15"/>
    <mergeCell ref="B8:AE8"/>
    <mergeCell ref="B22:D22"/>
    <mergeCell ref="N18:Q18"/>
    <mergeCell ref="R18:U18"/>
    <mergeCell ref="V18:AE18"/>
    <mergeCell ref="B16:M16"/>
    <mergeCell ref="N16:Q16"/>
    <mergeCell ref="R16:U16"/>
    <mergeCell ref="V16:AE16"/>
    <mergeCell ref="AJ19:AN19"/>
    <mergeCell ref="AJ20:AN20"/>
    <mergeCell ref="AF20:AI20"/>
    <mergeCell ref="AF19:AI19"/>
    <mergeCell ref="S24:AE28"/>
    <mergeCell ref="B24:D24"/>
    <mergeCell ref="E24:P24"/>
    <mergeCell ref="N19:Q19"/>
    <mergeCell ref="C19:M19"/>
    <mergeCell ref="H40:J40"/>
    <mergeCell ref="K40:P40"/>
    <mergeCell ref="B38:D38"/>
    <mergeCell ref="E38:G38"/>
    <mergeCell ref="H38:J38"/>
    <mergeCell ref="K38:P38"/>
    <mergeCell ref="B39:D39"/>
    <mergeCell ref="E39:G39"/>
    <mergeCell ref="H39:J39"/>
    <mergeCell ref="B45:D45"/>
    <mergeCell ref="E45:G45"/>
    <mergeCell ref="H45:J45"/>
    <mergeCell ref="K45:P45"/>
    <mergeCell ref="B37:P37"/>
    <mergeCell ref="B43:D43"/>
    <mergeCell ref="E43:G43"/>
    <mergeCell ref="H43:J43"/>
    <mergeCell ref="K43:P43"/>
    <mergeCell ref="B44:D44"/>
    <mergeCell ref="E44:G44"/>
    <mergeCell ref="H44:J44"/>
    <mergeCell ref="K44:P44"/>
    <mergeCell ref="B41:D41"/>
    <mergeCell ref="E41:G41"/>
    <mergeCell ref="H41:J41"/>
    <mergeCell ref="K41:P41"/>
    <mergeCell ref="B42:D42"/>
    <mergeCell ref="E42:G42"/>
    <mergeCell ref="H42:J42"/>
    <mergeCell ref="K42:P42"/>
    <mergeCell ref="K39:P39"/>
    <mergeCell ref="B40:D40"/>
    <mergeCell ref="E40:G40"/>
    <mergeCell ref="B49:D49"/>
    <mergeCell ref="E49:G49"/>
    <mergeCell ref="H49:J49"/>
    <mergeCell ref="K49:P49"/>
    <mergeCell ref="B50:D50"/>
    <mergeCell ref="E50:G50"/>
    <mergeCell ref="H50:J50"/>
    <mergeCell ref="K50:P50"/>
    <mergeCell ref="B46:P46"/>
    <mergeCell ref="B47:D47"/>
    <mergeCell ref="E47:G47"/>
    <mergeCell ref="H47:J47"/>
    <mergeCell ref="K47:P47"/>
    <mergeCell ref="B48:D48"/>
    <mergeCell ref="E48:G48"/>
    <mergeCell ref="H48:J48"/>
    <mergeCell ref="K48:P48"/>
    <mergeCell ref="B53:D53"/>
    <mergeCell ref="E53:G53"/>
    <mergeCell ref="H53:J53"/>
    <mergeCell ref="K53:P53"/>
    <mergeCell ref="B51:D51"/>
    <mergeCell ref="E51:G51"/>
    <mergeCell ref="H51:J51"/>
    <mergeCell ref="K51:P51"/>
    <mergeCell ref="B52:D52"/>
    <mergeCell ref="E52:G52"/>
    <mergeCell ref="H52:J52"/>
    <mergeCell ref="K52:P52"/>
  </mergeCells>
  <hyperlinks>
    <hyperlink ref="B3:G3" location="Inhaltsverzeichnis!A1" display="zurück zum Inhaltsverzeichnis" xr:uid="{00000000-0004-0000-0400-000000000000}"/>
  </hyperlinks>
  <pageMargins left="0.23622047244094491" right="0.23622047244094491" top="0.35433070866141736" bottom="0.35433070866141736" header="0.11811023622047245" footer="0.11811023622047245"/>
  <pageSetup orientation="landscape" r:id="rId1"/>
  <ignoredErrors>
    <ignoredError sqref="K5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AO83"/>
  <sheetViews>
    <sheetView showGridLines="0" zoomScale="90" zoomScaleNormal="90" zoomScaleSheetLayoutView="50" workbookViewId="0">
      <pane ySplit="3" topLeftCell="A4" activePane="bottomLeft" state="frozen"/>
      <selection pane="bottomLeft" activeCell="X15" sqref="X15"/>
    </sheetView>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3.140625" customWidth="1"/>
    <col min="15" max="15" width="12.570312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27" customFormat="1" ht="8.25" customHeight="1" x14ac:dyDescent="0.2">
      <c r="A1" s="60"/>
    </row>
    <row r="2" spans="1:25" s="47" customFormat="1" ht="47.25" customHeight="1" x14ac:dyDescent="0.25">
      <c r="B2" s="882" t="s">
        <v>1612</v>
      </c>
      <c r="C2" s="882"/>
      <c r="D2" s="882"/>
      <c r="E2" s="882"/>
      <c r="F2" s="882"/>
      <c r="G2" s="882"/>
      <c r="H2" s="882"/>
      <c r="I2" s="882"/>
      <c r="J2" s="882"/>
      <c r="K2" s="882"/>
      <c r="L2" s="882"/>
      <c r="M2" s="882"/>
      <c r="N2" s="882"/>
      <c r="O2" s="882"/>
      <c r="P2" s="882"/>
      <c r="Q2" s="882"/>
      <c r="R2" s="882"/>
    </row>
    <row r="3" spans="1:25" s="3" customFormat="1" ht="20.100000000000001" customHeight="1" x14ac:dyDescent="0.2">
      <c r="A3" s="4"/>
      <c r="B3" s="1280" t="s">
        <v>1552</v>
      </c>
      <c r="C3" s="1280"/>
      <c r="D3" s="1280"/>
      <c r="E3" s="1280"/>
      <c r="F3" s="1280"/>
      <c r="G3" s="1280"/>
      <c r="H3" s="38"/>
      <c r="I3" s="38"/>
      <c r="J3" s="38"/>
      <c r="K3" s="580"/>
      <c r="L3" s="580"/>
      <c r="M3" s="580"/>
    </row>
    <row r="4" spans="1:25" x14ac:dyDescent="0.25">
      <c r="B4" s="1277" t="s">
        <v>1613</v>
      </c>
      <c r="C4" s="1278"/>
      <c r="D4" s="1278"/>
      <c r="E4" s="1278"/>
      <c r="F4" s="1278"/>
      <c r="G4" s="1278"/>
      <c r="H4" s="1278"/>
      <c r="I4" s="1278"/>
      <c r="J4" s="1278"/>
      <c r="K4" s="1278"/>
      <c r="L4" s="1279"/>
      <c r="M4" s="31"/>
      <c r="N4" s="1277" t="s">
        <v>1614</v>
      </c>
      <c r="O4" s="1278"/>
      <c r="P4" s="1278"/>
      <c r="Q4" s="1278"/>
      <c r="R4" s="1278"/>
      <c r="S4" s="1278"/>
      <c r="T4" s="1278"/>
      <c r="U4" s="1278"/>
      <c r="V4" s="1278"/>
      <c r="W4" s="1278"/>
      <c r="X4" s="1278"/>
      <c r="Y4" s="1279"/>
    </row>
    <row r="5" spans="1:25" ht="15.75" thickBot="1" x14ac:dyDescent="0.3">
      <c r="B5" s="31"/>
      <c r="C5" s="31"/>
      <c r="D5" s="31"/>
      <c r="E5" s="31"/>
      <c r="F5" s="31"/>
      <c r="G5" s="31"/>
      <c r="H5" s="31"/>
      <c r="I5" s="31"/>
      <c r="J5" s="31"/>
      <c r="K5" s="31"/>
      <c r="L5" s="31"/>
      <c r="M5" s="31"/>
      <c r="N5" s="31"/>
    </row>
    <row r="6" spans="1:25" ht="30" customHeight="1" thickBot="1" x14ac:dyDescent="0.3">
      <c r="B6" s="1266" t="s">
        <v>1616</v>
      </c>
      <c r="C6" s="1267"/>
      <c r="D6" s="1267"/>
      <c r="E6" s="1267"/>
      <c r="F6" s="1267"/>
      <c r="G6" s="1267"/>
      <c r="H6" s="1267"/>
      <c r="I6" s="1267"/>
      <c r="J6" s="1267"/>
      <c r="K6" s="1267"/>
      <c r="L6" s="1268"/>
      <c r="M6" s="31"/>
      <c r="N6" s="1271" t="s">
        <v>1624</v>
      </c>
      <c r="O6" s="1272"/>
      <c r="P6" s="1272"/>
      <c r="Q6" s="1272"/>
      <c r="R6" s="1272"/>
      <c r="S6" s="1272"/>
      <c r="T6" s="1273"/>
      <c r="U6" s="54"/>
      <c r="V6" s="54"/>
      <c r="W6" s="54"/>
      <c r="X6" s="54"/>
      <c r="Y6" s="54"/>
    </row>
    <row r="7" spans="1:25" ht="6.75" customHeight="1" thickBot="1" x14ac:dyDescent="0.3">
      <c r="B7" s="392"/>
      <c r="C7" s="393"/>
      <c r="D7" s="393"/>
      <c r="E7" s="393"/>
      <c r="F7" s="393"/>
      <c r="G7" s="393"/>
      <c r="H7" s="393"/>
      <c r="I7" s="393"/>
      <c r="J7" s="393"/>
      <c r="K7" s="393"/>
      <c r="L7" s="394"/>
      <c r="M7" s="31"/>
      <c r="N7" s="304"/>
      <c r="O7" s="304"/>
      <c r="P7" s="304"/>
      <c r="Q7" s="304"/>
      <c r="R7" s="304"/>
      <c r="S7" s="304"/>
      <c r="T7" s="304"/>
      <c r="U7" s="54"/>
      <c r="V7" s="54"/>
      <c r="W7" s="54"/>
      <c r="X7" s="54"/>
      <c r="Y7" s="54"/>
    </row>
    <row r="8" spans="1:25" ht="42.75" customHeight="1" thickBot="1" x14ac:dyDescent="0.3">
      <c r="B8" s="1245" t="s">
        <v>1615</v>
      </c>
      <c r="C8" s="1246"/>
      <c r="D8" s="1246"/>
      <c r="E8" s="1246"/>
      <c r="F8" s="1246"/>
      <c r="G8" s="1246"/>
      <c r="H8" s="1246"/>
      <c r="I8" s="1246"/>
      <c r="J8" s="1246"/>
      <c r="K8" s="1246"/>
      <c r="L8" s="1247"/>
      <c r="M8" s="31"/>
      <c r="N8" s="1271" t="s">
        <v>1642</v>
      </c>
      <c r="O8" s="1272"/>
      <c r="P8" s="1272"/>
      <c r="Q8" s="1272"/>
      <c r="R8" s="1272"/>
      <c r="S8" s="1272"/>
      <c r="T8" s="1273"/>
      <c r="U8" s="31"/>
      <c r="V8" s="31"/>
      <c r="W8" s="31"/>
      <c r="X8" s="31"/>
      <c r="Y8" s="31"/>
    </row>
    <row r="9" spans="1:25" ht="29.25" customHeight="1" thickBot="1" x14ac:dyDescent="0.3">
      <c r="B9" s="364"/>
      <c r="C9" s="1241" t="s">
        <v>1617</v>
      </c>
      <c r="D9" s="1241"/>
      <c r="E9" s="1241"/>
      <c r="F9" s="54"/>
      <c r="G9" s="54"/>
      <c r="H9" s="54"/>
      <c r="I9" s="54"/>
      <c r="J9" s="27"/>
      <c r="K9" s="27"/>
      <c r="L9" s="365"/>
      <c r="M9" s="31"/>
      <c r="N9" s="31"/>
      <c r="O9" s="31"/>
      <c r="P9" s="31"/>
      <c r="Q9" s="31"/>
      <c r="R9" s="31"/>
      <c r="S9" s="31"/>
      <c r="T9" s="31"/>
      <c r="U9" s="31"/>
      <c r="V9" s="31"/>
      <c r="W9" s="31"/>
      <c r="X9" s="31"/>
      <c r="Y9" s="31"/>
    </row>
    <row r="10" spans="1:25" ht="53.25" customHeight="1" thickBot="1" x14ac:dyDescent="0.3">
      <c r="B10" s="362"/>
      <c r="C10" s="369"/>
      <c r="D10" s="584" t="s">
        <v>1618</v>
      </c>
      <c r="E10" s="1239" t="s">
        <v>1276</v>
      </c>
      <c r="F10" s="1240"/>
      <c r="G10" s="584" t="s">
        <v>1619</v>
      </c>
      <c r="H10" s="1239" t="s">
        <v>1277</v>
      </c>
      <c r="I10" s="1240"/>
      <c r="J10" s="31"/>
      <c r="K10" s="31"/>
      <c r="L10" s="363"/>
      <c r="M10" s="31"/>
      <c r="N10" s="1271" t="s">
        <v>2175</v>
      </c>
      <c r="O10" s="1272"/>
      <c r="P10" s="1272"/>
      <c r="Q10" s="1272"/>
      <c r="R10" s="1272"/>
      <c r="S10" s="1272"/>
      <c r="T10" s="1273"/>
      <c r="U10" s="27"/>
      <c r="V10" s="27"/>
      <c r="W10" s="27"/>
      <c r="X10" s="27"/>
      <c r="Y10" s="27"/>
    </row>
    <row r="11" spans="1:25" ht="4.5" customHeight="1" x14ac:dyDescent="0.25">
      <c r="B11" s="362"/>
      <c r="C11" s="369"/>
      <c r="D11" s="303"/>
      <c r="E11" s="371"/>
      <c r="F11" s="371"/>
      <c r="G11" s="303"/>
      <c r="H11" s="371"/>
      <c r="I11" s="371"/>
      <c r="J11" s="31"/>
      <c r="K11" s="31"/>
      <c r="L11" s="363"/>
      <c r="M11" s="31"/>
      <c r="N11" s="383"/>
      <c r="O11" s="383"/>
      <c r="P11" s="27"/>
      <c r="Q11" s="27"/>
      <c r="R11" s="27"/>
      <c r="S11" s="27"/>
      <c r="T11" s="27"/>
      <c r="U11" s="27"/>
      <c r="V11" s="27"/>
      <c r="W11" s="27"/>
      <c r="X11" s="27"/>
      <c r="Y11" s="27"/>
    </row>
    <row r="12" spans="1:25" ht="29.45" customHeight="1" thickBot="1" x14ac:dyDescent="0.3">
      <c r="B12" s="364"/>
      <c r="C12" s="1242" t="s">
        <v>1623</v>
      </c>
      <c r="D12" s="1242"/>
      <c r="E12" s="1242"/>
      <c r="F12" s="1242"/>
      <c r="G12" s="27"/>
      <c r="H12" s="27"/>
      <c r="I12" s="27"/>
      <c r="J12" s="27"/>
      <c r="K12" s="27"/>
      <c r="L12" s="365"/>
      <c r="M12" s="31"/>
      <c r="N12" s="27"/>
      <c r="O12" s="379"/>
      <c r="P12" s="379"/>
      <c r="Q12" s="379"/>
      <c r="R12" s="379"/>
      <c r="S12" s="379"/>
      <c r="T12" s="379"/>
      <c r="U12" s="379"/>
      <c r="V12" s="379"/>
      <c r="W12" s="379"/>
      <c r="X12" s="379"/>
      <c r="Y12" s="379"/>
    </row>
    <row r="13" spans="1:25" ht="34.5" customHeight="1" thickBot="1" x14ac:dyDescent="0.3">
      <c r="B13" s="362"/>
      <c r="C13" s="369"/>
      <c r="D13" s="584" t="s">
        <v>1618</v>
      </c>
      <c r="E13" s="1239" t="s">
        <v>1278</v>
      </c>
      <c r="F13" s="1240"/>
      <c r="G13" s="584" t="s">
        <v>1619</v>
      </c>
      <c r="H13" s="1239" t="s">
        <v>1279</v>
      </c>
      <c r="I13" s="1240"/>
      <c r="J13" s="31"/>
      <c r="K13" s="31"/>
      <c r="L13" s="363"/>
      <c r="M13" s="31"/>
      <c r="N13" s="1271" t="s">
        <v>1289</v>
      </c>
      <c r="O13" s="1272"/>
      <c r="P13" s="1272"/>
      <c r="Q13" s="1273"/>
      <c r="R13" s="379"/>
      <c r="S13" s="379"/>
      <c r="T13" s="379"/>
      <c r="U13" s="379"/>
      <c r="V13" s="379"/>
      <c r="W13" s="379"/>
      <c r="X13" s="379"/>
      <c r="Y13" s="379"/>
    </row>
    <row r="14" spans="1:25" ht="7.5" customHeight="1" thickBot="1" x14ac:dyDescent="0.3">
      <c r="B14" s="364"/>
      <c r="C14" s="27"/>
      <c r="D14" s="27"/>
      <c r="E14" s="27"/>
      <c r="F14" s="27"/>
      <c r="G14" s="27"/>
      <c r="H14" s="27"/>
      <c r="I14" s="27"/>
      <c r="J14" s="27"/>
      <c r="K14" s="27"/>
      <c r="L14" s="365"/>
      <c r="M14" s="31"/>
      <c r="N14" s="27"/>
      <c r="O14" s="27"/>
      <c r="P14" s="27"/>
      <c r="Q14" s="27"/>
      <c r="R14" s="27"/>
      <c r="S14" s="27"/>
      <c r="T14" s="27"/>
      <c r="U14" s="27"/>
      <c r="V14" s="27"/>
      <c r="W14" s="27"/>
      <c r="X14" s="27"/>
      <c r="Y14" s="27"/>
    </row>
    <row r="15" spans="1:25" ht="28.5" customHeight="1" thickBot="1" x14ac:dyDescent="0.3">
      <c r="B15" s="364"/>
      <c r="C15" s="1241" t="s">
        <v>1622</v>
      </c>
      <c r="D15" s="1258"/>
      <c r="E15" s="395" t="s">
        <v>1307</v>
      </c>
      <c r="F15" s="1235" t="s">
        <v>2176</v>
      </c>
      <c r="G15" s="1259"/>
      <c r="H15" s="395" t="s">
        <v>1307</v>
      </c>
      <c r="I15" s="324" t="s">
        <v>1620</v>
      </c>
      <c r="J15" s="27"/>
      <c r="K15" s="27"/>
      <c r="L15" s="365"/>
      <c r="M15" s="31"/>
      <c r="N15" s="389" t="s">
        <v>1643</v>
      </c>
      <c r="O15" s="1249" t="s">
        <v>1290</v>
      </c>
      <c r="P15" s="1249"/>
      <c r="Q15" s="1250"/>
      <c r="R15" s="587" t="s">
        <v>1644</v>
      </c>
      <c r="S15" s="1274" t="s">
        <v>3015</v>
      </c>
      <c r="T15" s="1275"/>
      <c r="U15" s="1276"/>
      <c r="V15" s="379"/>
      <c r="W15" s="379"/>
      <c r="X15" s="379"/>
      <c r="Y15" s="379"/>
    </row>
    <row r="16" spans="1:25" ht="10.5" customHeight="1" thickBot="1" x14ac:dyDescent="0.3">
      <c r="B16" s="518"/>
      <c r="C16" s="369"/>
      <c r="D16" s="303"/>
      <c r="E16" s="370"/>
      <c r="F16" s="303"/>
      <c r="G16" s="370"/>
      <c r="H16" s="369"/>
      <c r="I16" s="369"/>
      <c r="J16" s="31"/>
      <c r="K16" s="31"/>
      <c r="L16" s="363"/>
      <c r="M16" s="31"/>
      <c r="N16" s="31"/>
      <c r="O16" s="31"/>
      <c r="P16" s="31"/>
      <c r="Q16" s="31"/>
      <c r="R16" s="31"/>
      <c r="S16" s="31"/>
      <c r="T16" s="31"/>
      <c r="U16" s="31"/>
      <c r="V16" s="31"/>
      <c r="W16" s="31"/>
      <c r="X16" s="31"/>
      <c r="Y16" s="31"/>
    </row>
    <row r="17" spans="2:41" ht="42" customHeight="1" thickBot="1" x14ac:dyDescent="0.3">
      <c r="B17" s="364"/>
      <c r="C17" s="1241" t="s">
        <v>2177</v>
      </c>
      <c r="D17" s="1246"/>
      <c r="E17" s="1248"/>
      <c r="F17" s="395" t="s">
        <v>1307</v>
      </c>
      <c r="G17" s="391" t="s">
        <v>1627</v>
      </c>
      <c r="I17" s="395" t="s">
        <v>1307</v>
      </c>
      <c r="J17" s="324" t="s">
        <v>1628</v>
      </c>
      <c r="K17" s="54"/>
      <c r="L17" s="376"/>
      <c r="M17" s="31"/>
      <c r="N17" s="389" t="s">
        <v>1645</v>
      </c>
      <c r="O17" s="1249" t="s">
        <v>1275</v>
      </c>
      <c r="P17" s="1249"/>
      <c r="Q17" s="1250"/>
      <c r="R17" s="389" t="s">
        <v>1646</v>
      </c>
      <c r="S17" s="1249" t="s">
        <v>1648</v>
      </c>
      <c r="T17" s="1249"/>
      <c r="U17" s="1251"/>
      <c r="V17" s="378"/>
      <c r="W17" s="378"/>
      <c r="X17" s="378"/>
      <c r="Y17" s="69"/>
    </row>
    <row r="18" spans="2:41" ht="9.75" customHeight="1" thickBot="1" x14ac:dyDescent="0.3">
      <c r="B18" s="364"/>
      <c r="C18" s="54"/>
      <c r="D18" s="54"/>
      <c r="E18" s="54"/>
      <c r="F18" s="54"/>
      <c r="G18" s="54"/>
      <c r="H18" s="54"/>
      <c r="I18" s="54"/>
      <c r="J18" s="27"/>
      <c r="K18" s="27"/>
      <c r="L18" s="365"/>
      <c r="M18" s="31"/>
      <c r="N18" s="1252"/>
      <c r="O18" s="1252"/>
      <c r="P18" s="1252"/>
      <c r="Q18" s="1252"/>
      <c r="R18" s="1252"/>
      <c r="S18" s="1252"/>
      <c r="T18" s="1252"/>
      <c r="U18" s="1252"/>
      <c r="V18" s="1252"/>
      <c r="W18" s="1252"/>
      <c r="X18" s="1252"/>
      <c r="Y18" s="1252"/>
    </row>
    <row r="19" spans="2:41" ht="26.25" customHeight="1" thickBot="1" x14ac:dyDescent="0.3">
      <c r="B19" s="364"/>
      <c r="C19" s="1241" t="s">
        <v>1629</v>
      </c>
      <c r="D19" s="1241"/>
      <c r="E19" s="1258"/>
      <c r="F19" s="395" t="s">
        <v>1307</v>
      </c>
      <c r="G19" s="1235" t="s">
        <v>1626</v>
      </c>
      <c r="H19" s="1259"/>
      <c r="I19" s="395" t="s">
        <v>1307</v>
      </c>
      <c r="J19" s="1256" t="s">
        <v>2178</v>
      </c>
      <c r="K19" s="1269"/>
      <c r="L19" s="1270"/>
      <c r="M19" s="31"/>
      <c r="N19" s="389" t="s">
        <v>1647</v>
      </c>
      <c r="O19" s="1249" t="s">
        <v>2105</v>
      </c>
      <c r="P19" s="1249"/>
      <c r="Q19" s="1250"/>
      <c r="R19" s="381" t="s">
        <v>2179</v>
      </c>
      <c r="S19" s="1249" t="s">
        <v>2104</v>
      </c>
      <c r="T19" s="1249"/>
      <c r="U19" s="1251"/>
      <c r="V19" s="374"/>
      <c r="W19" s="374"/>
      <c r="X19" s="374"/>
      <c r="Y19" s="38"/>
    </row>
    <row r="20" spans="2:41" ht="7.5" customHeight="1" x14ac:dyDescent="0.25">
      <c r="B20" s="364"/>
      <c r="C20" s="54"/>
      <c r="D20" s="54"/>
      <c r="E20" s="54"/>
      <c r="F20" s="54"/>
      <c r="G20" s="54"/>
      <c r="H20" s="54"/>
      <c r="I20" s="54"/>
      <c r="J20" s="27"/>
      <c r="K20" s="27"/>
      <c r="L20" s="365"/>
      <c r="M20" s="31"/>
      <c r="N20" s="27"/>
      <c r="O20" s="27"/>
      <c r="P20" s="27"/>
      <c r="Q20" s="27"/>
      <c r="R20" s="27"/>
      <c r="S20" s="27"/>
      <c r="T20" s="27"/>
      <c r="U20" s="27"/>
      <c r="V20" s="27"/>
      <c r="W20" s="27"/>
      <c r="X20" s="27"/>
      <c r="Y20" s="27"/>
    </row>
    <row r="21" spans="2:41" ht="26.25" customHeight="1" thickBot="1" x14ac:dyDescent="0.3">
      <c r="B21" s="364"/>
      <c r="C21" s="1241" t="s">
        <v>2180</v>
      </c>
      <c r="D21" s="1246"/>
      <c r="E21" s="1246"/>
      <c r="F21" s="54"/>
      <c r="G21" s="54"/>
      <c r="H21" s="54"/>
      <c r="I21" s="54"/>
      <c r="J21" s="27"/>
      <c r="K21" s="27"/>
      <c r="L21" s="365"/>
      <c r="M21" s="31"/>
      <c r="N21" s="27"/>
      <c r="O21" s="27"/>
      <c r="P21" s="27"/>
      <c r="Q21" s="27"/>
      <c r="R21" s="27"/>
      <c r="S21" s="27"/>
      <c r="T21" s="27"/>
      <c r="U21" s="27"/>
      <c r="V21" s="27"/>
      <c r="W21" s="27"/>
      <c r="X21" s="27"/>
      <c r="Y21" s="27"/>
    </row>
    <row r="22" spans="2:41" ht="64.5" customHeight="1" thickBot="1" x14ac:dyDescent="0.3">
      <c r="B22" s="364"/>
      <c r="C22" s="503"/>
      <c r="D22" s="303" t="s">
        <v>1382</v>
      </c>
      <c r="E22" s="504"/>
      <c r="F22" s="370" t="s">
        <v>1306</v>
      </c>
      <c r="G22" s="385"/>
      <c r="H22" s="370" t="s">
        <v>1383</v>
      </c>
      <c r="I22" s="504"/>
      <c r="J22" s="370" t="s">
        <v>251</v>
      </c>
      <c r="K22" s="27"/>
      <c r="L22" s="365"/>
      <c r="M22" s="27"/>
      <c r="N22" s="380" t="s">
        <v>1382</v>
      </c>
      <c r="O22" s="381" t="s">
        <v>1649</v>
      </c>
      <c r="P22" s="1281" t="s">
        <v>1384</v>
      </c>
      <c r="Q22" s="1293"/>
      <c r="R22" s="381" t="s">
        <v>1650</v>
      </c>
      <c r="S22" s="1281" t="s">
        <v>1385</v>
      </c>
      <c r="T22" s="1282"/>
      <c r="U22" s="380" t="s">
        <v>1306</v>
      </c>
      <c r="V22" s="381" t="s">
        <v>1649</v>
      </c>
      <c r="W22" s="1281" t="s">
        <v>1386</v>
      </c>
      <c r="X22" s="1293"/>
      <c r="Y22" s="381" t="s">
        <v>1650</v>
      </c>
      <c r="Z22" s="1281" t="s">
        <v>1387</v>
      </c>
      <c r="AA22" s="1282"/>
      <c r="AB22" s="380" t="s">
        <v>1383</v>
      </c>
      <c r="AC22" s="381" t="s">
        <v>1649</v>
      </c>
      <c r="AD22" s="1281" t="s">
        <v>1388</v>
      </c>
      <c r="AE22" s="1293"/>
      <c r="AF22" s="381" t="s">
        <v>1650</v>
      </c>
      <c r="AG22" s="1281" t="s">
        <v>1389</v>
      </c>
      <c r="AH22" s="1282"/>
      <c r="AI22" s="380" t="s">
        <v>251</v>
      </c>
      <c r="AJ22" s="381" t="s">
        <v>1649</v>
      </c>
      <c r="AK22" s="1284" t="s">
        <v>2102</v>
      </c>
      <c r="AL22" s="1285"/>
      <c r="AM22" s="381" t="s">
        <v>1650</v>
      </c>
      <c r="AN22" s="1284" t="s">
        <v>2103</v>
      </c>
      <c r="AO22" s="1291"/>
    </row>
    <row r="23" spans="2:41" ht="50.25" customHeight="1" thickBot="1" x14ac:dyDescent="0.3">
      <c r="B23" s="364"/>
      <c r="C23" s="503"/>
      <c r="D23" s="303" t="s">
        <v>252</v>
      </c>
      <c r="E23" s="504"/>
      <c r="F23" s="370" t="s">
        <v>253</v>
      </c>
      <c r="G23" s="385"/>
      <c r="H23" s="370" t="s">
        <v>254</v>
      </c>
      <c r="I23" s="505"/>
      <c r="J23" s="370"/>
      <c r="K23" s="27"/>
      <c r="L23" s="365"/>
      <c r="M23" s="27"/>
      <c r="N23" s="380" t="s">
        <v>252</v>
      </c>
      <c r="O23" s="381" t="s">
        <v>1649</v>
      </c>
      <c r="P23" s="1281" t="s">
        <v>1390</v>
      </c>
      <c r="Q23" s="1293"/>
      <c r="R23" s="381" t="s">
        <v>1650</v>
      </c>
      <c r="S23" s="1281" t="s">
        <v>1391</v>
      </c>
      <c r="T23" s="1282"/>
      <c r="U23" s="380" t="s">
        <v>253</v>
      </c>
      <c r="V23" s="381" t="s">
        <v>1649</v>
      </c>
      <c r="W23" s="1281" t="s">
        <v>1392</v>
      </c>
      <c r="X23" s="1293"/>
      <c r="Y23" s="381" t="s">
        <v>1650</v>
      </c>
      <c r="Z23" s="1281" t="s">
        <v>1393</v>
      </c>
      <c r="AA23" s="1282"/>
      <c r="AB23" s="380" t="s">
        <v>254</v>
      </c>
      <c r="AC23" s="381" t="s">
        <v>1649</v>
      </c>
      <c r="AD23" s="1281" t="s">
        <v>1394</v>
      </c>
      <c r="AE23" s="1293"/>
      <c r="AF23" s="381" t="s">
        <v>1650</v>
      </c>
      <c r="AG23" s="1281" t="s">
        <v>1395</v>
      </c>
      <c r="AH23" s="1282"/>
    </row>
    <row r="24" spans="2:41" s="485" customFormat="1" ht="6" customHeight="1" x14ac:dyDescent="0.25">
      <c r="B24" s="486"/>
      <c r="C24" s="224"/>
      <c r="D24" s="224"/>
      <c r="E24" s="224"/>
      <c r="F24" s="224"/>
      <c r="G24" s="224"/>
      <c r="H24" s="224"/>
      <c r="I24" s="224"/>
      <c r="J24" s="224"/>
      <c r="K24" s="224"/>
      <c r="L24" s="487"/>
      <c r="M24" s="398"/>
      <c r="N24" s="224"/>
      <c r="O24" s="224"/>
      <c r="P24" s="224"/>
      <c r="Q24" s="224"/>
      <c r="R24" s="224"/>
      <c r="S24" s="224"/>
      <c r="T24" s="224"/>
      <c r="U24" s="224"/>
      <c r="V24" s="224"/>
      <c r="W24" s="224"/>
      <c r="X24" s="224"/>
      <c r="Y24" s="224"/>
    </row>
    <row r="25" spans="2:41" ht="26.25" customHeight="1" thickBot="1" x14ac:dyDescent="0.3">
      <c r="B25" s="364"/>
      <c r="E25" s="27"/>
      <c r="F25" s="27"/>
      <c r="G25" s="27"/>
      <c r="H25" s="27"/>
      <c r="I25" s="27"/>
      <c r="J25" s="27"/>
      <c r="K25" s="27"/>
      <c r="L25" s="365"/>
      <c r="M25" s="31"/>
      <c r="N25" s="27"/>
      <c r="O25" s="27"/>
      <c r="P25" s="27"/>
      <c r="Q25" s="27"/>
      <c r="R25" s="27"/>
      <c r="S25" s="27"/>
      <c r="T25" s="27"/>
      <c r="U25" s="27"/>
      <c r="V25" s="27"/>
      <c r="W25" s="27"/>
      <c r="X25" s="27"/>
      <c r="Y25" s="27"/>
    </row>
    <row r="26" spans="2:41" ht="47.25" customHeight="1" thickBot="1" x14ac:dyDescent="0.3">
      <c r="B26" s="364"/>
      <c r="C26" s="1241" t="s">
        <v>2181</v>
      </c>
      <c r="D26" s="1258"/>
      <c r="E26" s="395" t="s">
        <v>1307</v>
      </c>
      <c r="F26" s="375" t="s">
        <v>1405</v>
      </c>
      <c r="G26" s="395" t="s">
        <v>1307</v>
      </c>
      <c r="H26" s="375" t="s">
        <v>40</v>
      </c>
      <c r="I26" s="395" t="s">
        <v>1307</v>
      </c>
      <c r="J26" s="375" t="s">
        <v>39</v>
      </c>
      <c r="L26" s="365"/>
      <c r="N26" s="380" t="s">
        <v>1408</v>
      </c>
      <c r="O26" s="381" t="s">
        <v>1649</v>
      </c>
      <c r="P26" s="1292" t="s">
        <v>1407</v>
      </c>
      <c r="Q26" s="1294"/>
      <c r="R26" s="381" t="s">
        <v>1650</v>
      </c>
      <c r="S26" s="1292" t="s">
        <v>1409</v>
      </c>
      <c r="T26" s="1295"/>
      <c r="U26" s="1296"/>
      <c r="V26" s="380" t="s">
        <v>1381</v>
      </c>
      <c r="W26" s="381" t="s">
        <v>1649</v>
      </c>
      <c r="X26" s="1286" t="s">
        <v>1378</v>
      </c>
      <c r="Y26" s="1286"/>
      <c r="Z26" s="1292"/>
      <c r="AA26" s="381" t="s">
        <v>1650</v>
      </c>
      <c r="AB26" s="1286" t="s">
        <v>1380</v>
      </c>
      <c r="AC26" s="1286"/>
      <c r="AD26" s="1286"/>
      <c r="AE26" s="1287"/>
      <c r="AF26" s="380" t="s">
        <v>39</v>
      </c>
      <c r="AG26" s="381" t="s">
        <v>1649</v>
      </c>
      <c r="AH26" s="1286" t="s">
        <v>1428</v>
      </c>
      <c r="AI26" s="1286"/>
      <c r="AJ26" s="1292"/>
      <c r="AK26" s="381" t="s">
        <v>1650</v>
      </c>
      <c r="AL26" s="1286" t="s">
        <v>1429</v>
      </c>
      <c r="AM26" s="1286"/>
      <c r="AN26" s="1286"/>
      <c r="AO26" s="1287"/>
    </row>
    <row r="27" spans="2:41" ht="8.25" customHeight="1" thickBot="1" x14ac:dyDescent="0.3">
      <c r="B27" s="364"/>
      <c r="D27" s="27"/>
      <c r="E27" s="27"/>
      <c r="F27" s="383"/>
      <c r="G27" s="27"/>
      <c r="H27" s="383"/>
      <c r="I27" s="27"/>
      <c r="J27" s="383"/>
      <c r="K27" s="27"/>
      <c r="L27" s="365"/>
      <c r="M27" s="31"/>
      <c r="N27" s="27"/>
      <c r="O27" s="27"/>
      <c r="P27" s="27"/>
      <c r="Q27" s="27"/>
      <c r="R27" s="27"/>
      <c r="S27" s="27"/>
      <c r="T27" s="27"/>
      <c r="U27" s="27"/>
      <c r="V27" s="27"/>
      <c r="W27" s="27"/>
      <c r="X27" s="27"/>
      <c r="Y27" s="27"/>
    </row>
    <row r="28" spans="2:41" ht="47.25" customHeight="1" thickBot="1" x14ac:dyDescent="0.3">
      <c r="B28" s="364"/>
      <c r="C28" s="1241" t="s">
        <v>2182</v>
      </c>
      <c r="D28" s="1248"/>
      <c r="E28" s="395" t="s">
        <v>1307</v>
      </c>
      <c r="F28" s="304" t="s">
        <v>1406</v>
      </c>
      <c r="G28" s="395" t="s">
        <v>1307</v>
      </c>
      <c r="H28" s="304" t="s">
        <v>35</v>
      </c>
      <c r="I28" s="395" t="s">
        <v>1307</v>
      </c>
      <c r="J28" s="304" t="s">
        <v>24</v>
      </c>
      <c r="K28" s="27"/>
      <c r="L28" s="365"/>
      <c r="N28" s="380" t="s">
        <v>1412</v>
      </c>
      <c r="O28" s="381" t="s">
        <v>1649</v>
      </c>
      <c r="P28" s="1232" t="s">
        <v>1410</v>
      </c>
      <c r="Q28" s="1233"/>
      <c r="R28" s="381" t="s">
        <v>1650</v>
      </c>
      <c r="S28" s="1232" t="s">
        <v>1411</v>
      </c>
      <c r="T28" s="1234"/>
      <c r="U28" s="380" t="s">
        <v>1280</v>
      </c>
      <c r="V28" s="381" t="s">
        <v>1649</v>
      </c>
      <c r="W28" s="1288" t="s">
        <v>1281</v>
      </c>
      <c r="X28" s="1290"/>
      <c r="Y28" s="381" t="s">
        <v>1650</v>
      </c>
      <c r="Z28" s="1288" t="s">
        <v>1282</v>
      </c>
      <c r="AA28" s="1289"/>
      <c r="AB28" s="380" t="s">
        <v>1283</v>
      </c>
      <c r="AC28" s="381" t="s">
        <v>1649</v>
      </c>
      <c r="AD28" s="1283" t="s">
        <v>1284</v>
      </c>
      <c r="AE28" s="1234"/>
      <c r="AF28" s="381" t="s">
        <v>1650</v>
      </c>
      <c r="AG28" s="1283" t="s">
        <v>1285</v>
      </c>
      <c r="AH28" s="1234"/>
    </row>
    <row r="29" spans="2:41" ht="8.25" customHeight="1" x14ac:dyDescent="0.25">
      <c r="B29" s="364"/>
      <c r="C29" s="27"/>
      <c r="D29" s="27"/>
      <c r="E29" s="27"/>
      <c r="F29" s="383"/>
      <c r="G29" s="27"/>
      <c r="H29" s="383"/>
      <c r="I29" s="27"/>
      <c r="J29" s="27"/>
      <c r="K29" s="27"/>
      <c r="L29" s="365"/>
      <c r="M29" s="31"/>
      <c r="N29" s="27"/>
      <c r="O29" s="27"/>
      <c r="P29" s="27"/>
      <c r="Q29" s="27"/>
      <c r="R29" s="27"/>
      <c r="S29" s="27"/>
      <c r="T29" s="27"/>
      <c r="U29" s="27"/>
      <c r="V29" s="27"/>
      <c r="W29" s="27"/>
      <c r="X29" s="27"/>
      <c r="Y29" s="27"/>
    </row>
    <row r="30" spans="2:41" ht="51.75" hidden="1" customHeight="1" thickBot="1" x14ac:dyDescent="0.3">
      <c r="B30" s="364"/>
      <c r="C30" s="1241" t="s">
        <v>1630</v>
      </c>
      <c r="D30" s="1248"/>
      <c r="E30" s="395" t="s">
        <v>1307</v>
      </c>
      <c r="F30" s="391" t="s">
        <v>1632</v>
      </c>
      <c r="G30" s="395" t="s">
        <v>1307</v>
      </c>
      <c r="H30" s="1256" t="s">
        <v>1633</v>
      </c>
      <c r="I30" s="1257"/>
      <c r="J30" s="395" t="s">
        <v>1307</v>
      </c>
      <c r="K30" s="1235" t="s">
        <v>1634</v>
      </c>
      <c r="L30" s="1236"/>
      <c r="M30" s="31"/>
      <c r="N30" s="380" t="s">
        <v>1660</v>
      </c>
      <c r="O30" s="381" t="s">
        <v>1651</v>
      </c>
      <c r="P30" s="1281" t="s">
        <v>1291</v>
      </c>
      <c r="Q30" s="1282"/>
      <c r="R30" s="381" t="s">
        <v>1661</v>
      </c>
      <c r="S30" s="381" t="s">
        <v>1651</v>
      </c>
      <c r="T30" s="1281" t="s">
        <v>1294</v>
      </c>
      <c r="U30" s="1282"/>
      <c r="V30" s="380" t="s">
        <v>1292</v>
      </c>
      <c r="W30" s="388" t="s">
        <v>1652</v>
      </c>
      <c r="X30" s="379"/>
      <c r="Y30" s="379"/>
    </row>
    <row r="31" spans="2:41" ht="6.75" hidden="1" customHeight="1" thickBot="1" x14ac:dyDescent="0.3">
      <c r="B31" s="364"/>
      <c r="C31" s="27"/>
      <c r="D31" s="27"/>
      <c r="E31" s="27"/>
      <c r="F31" s="383"/>
      <c r="G31" s="27"/>
      <c r="H31" s="27"/>
      <c r="I31" s="27"/>
      <c r="J31" s="27"/>
      <c r="K31" s="27"/>
      <c r="L31" s="365"/>
      <c r="M31" s="31"/>
      <c r="N31" s="1229"/>
      <c r="O31" s="1229"/>
      <c r="P31" s="1229"/>
      <c r="Q31" s="1229"/>
      <c r="R31" s="1229"/>
      <c r="S31" s="1229"/>
      <c r="T31" s="1229"/>
      <c r="U31" s="1229"/>
      <c r="V31" s="1229"/>
      <c r="W31" s="1229"/>
      <c r="X31" s="1229"/>
      <c r="Y31" s="1229"/>
    </row>
    <row r="32" spans="2:41" ht="51" hidden="1" customHeight="1" thickBot="1" x14ac:dyDescent="0.3">
      <c r="B32" s="364"/>
      <c r="C32" s="1241" t="s">
        <v>1631</v>
      </c>
      <c r="D32" s="1258"/>
      <c r="E32" s="395" t="s">
        <v>1307</v>
      </c>
      <c r="F32" s="304" t="s">
        <v>1272</v>
      </c>
      <c r="G32" s="395" t="s">
        <v>1307</v>
      </c>
      <c r="H32" s="54" t="s">
        <v>1273</v>
      </c>
      <c r="I32" s="27"/>
      <c r="J32" s="27"/>
      <c r="K32" s="27"/>
      <c r="L32" s="365"/>
      <c r="M32" s="31"/>
      <c r="N32" s="382" t="s">
        <v>1286</v>
      </c>
      <c r="O32" s="381" t="s">
        <v>1651</v>
      </c>
      <c r="P32" s="1250" t="s">
        <v>1293</v>
      </c>
      <c r="Q32" s="1255"/>
      <c r="R32" s="382" t="s">
        <v>1288</v>
      </c>
      <c r="S32" s="381" t="s">
        <v>1651</v>
      </c>
      <c r="T32" s="1250" t="s">
        <v>1287</v>
      </c>
      <c r="U32" s="1255"/>
      <c r="V32" s="379"/>
      <c r="W32" s="379"/>
      <c r="X32" s="379"/>
      <c r="Y32" s="379"/>
    </row>
    <row r="33" spans="2:29" ht="7.5" hidden="1" customHeight="1" x14ac:dyDescent="0.25">
      <c r="B33" s="364"/>
      <c r="C33" s="27"/>
      <c r="D33" s="27"/>
      <c r="E33" s="27"/>
      <c r="F33" s="27"/>
      <c r="G33" s="27"/>
      <c r="H33" s="27"/>
      <c r="I33" s="27"/>
      <c r="J33" s="27"/>
      <c r="K33" s="27"/>
      <c r="L33" s="365"/>
      <c r="M33" s="31"/>
      <c r="N33" s="1229"/>
      <c r="O33" s="1229"/>
      <c r="P33" s="1229"/>
      <c r="Q33" s="1229"/>
      <c r="R33" s="1229"/>
      <c r="S33" s="1229"/>
      <c r="T33" s="1229"/>
      <c r="U33" s="1229"/>
      <c r="V33" s="1229"/>
      <c r="W33" s="1229"/>
      <c r="X33" s="1229"/>
      <c r="Y33" s="1229"/>
    </row>
    <row r="34" spans="2:29" ht="26.25" hidden="1" customHeight="1" thickBot="1" x14ac:dyDescent="0.3">
      <c r="B34" s="364"/>
      <c r="C34" s="1241" t="s">
        <v>1635</v>
      </c>
      <c r="D34" s="1246"/>
      <c r="E34" s="1246"/>
      <c r="F34" s="303"/>
      <c r="G34" s="303"/>
      <c r="H34" s="303"/>
      <c r="I34" s="303"/>
      <c r="J34" s="27"/>
      <c r="K34" s="27"/>
      <c r="L34" s="365"/>
      <c r="M34" s="31"/>
      <c r="N34" s="27"/>
      <c r="O34" s="379"/>
      <c r="P34" s="379"/>
      <c r="Q34" s="379"/>
      <c r="R34" s="379"/>
      <c r="S34" s="379"/>
      <c r="T34" s="379"/>
      <c r="U34" s="379"/>
      <c r="V34" s="379"/>
      <c r="W34" s="379"/>
      <c r="X34" s="379"/>
      <c r="Y34" s="379"/>
    </row>
    <row r="35" spans="2:29" ht="54.75" hidden="1" customHeight="1" thickBot="1" x14ac:dyDescent="0.3">
      <c r="B35" s="364"/>
      <c r="C35" s="27"/>
      <c r="D35" s="395" t="s">
        <v>1307</v>
      </c>
      <c r="E35" s="390" t="s">
        <v>1639</v>
      </c>
      <c r="F35" s="395" t="s">
        <v>1307</v>
      </c>
      <c r="G35" s="1230" t="s">
        <v>1640</v>
      </c>
      <c r="H35" s="1231"/>
      <c r="I35" s="395" t="s">
        <v>1307</v>
      </c>
      <c r="J35" s="390" t="s">
        <v>1638</v>
      </c>
      <c r="K35" s="395" t="s">
        <v>1307</v>
      </c>
      <c r="L35" s="642" t="s">
        <v>2183</v>
      </c>
      <c r="M35" s="31"/>
      <c r="N35" s="589" t="s">
        <v>1653</v>
      </c>
      <c r="O35" s="588" t="s">
        <v>1656</v>
      </c>
      <c r="P35" s="1250" t="s">
        <v>1295</v>
      </c>
      <c r="Q35" s="1255"/>
      <c r="R35" s="589" t="s">
        <v>1654</v>
      </c>
      <c r="S35" s="590" t="s">
        <v>1657</v>
      </c>
      <c r="T35" s="1250" t="s">
        <v>1296</v>
      </c>
      <c r="U35" s="1255"/>
      <c r="V35" s="587" t="s">
        <v>1655</v>
      </c>
      <c r="W35" s="591" t="s">
        <v>1657</v>
      </c>
      <c r="X35" s="1250" t="s">
        <v>1297</v>
      </c>
      <c r="Y35" s="1255"/>
      <c r="Z35" s="589" t="s">
        <v>2185</v>
      </c>
      <c r="AA35" s="590" t="s">
        <v>1657</v>
      </c>
      <c r="AB35" s="1250" t="s">
        <v>1298</v>
      </c>
      <c r="AC35" s="1255"/>
    </row>
    <row r="36" spans="2:29" ht="7.5" hidden="1" customHeight="1" x14ac:dyDescent="0.25">
      <c r="B36" s="364"/>
      <c r="C36" s="27"/>
      <c r="D36" s="27"/>
      <c r="E36" s="373"/>
      <c r="F36" s="372"/>
      <c r="G36" s="375"/>
      <c r="H36" s="375"/>
      <c r="I36" s="372"/>
      <c r="J36" s="373"/>
      <c r="K36" s="373"/>
      <c r="L36" s="377"/>
      <c r="M36" s="31"/>
      <c r="N36" s="1229"/>
      <c r="O36" s="1229"/>
      <c r="P36" s="1229"/>
      <c r="Q36" s="1229"/>
      <c r="R36" s="1229"/>
      <c r="S36" s="1229"/>
      <c r="T36" s="1229"/>
      <c r="U36" s="1229"/>
      <c r="V36" s="1229"/>
      <c r="W36" s="1229"/>
      <c r="X36" s="1229"/>
      <c r="Y36" s="1229"/>
    </row>
    <row r="37" spans="2:29" ht="26.25" hidden="1" customHeight="1" thickBot="1" x14ac:dyDescent="0.3">
      <c r="B37" s="364"/>
      <c r="C37" s="1241" t="s">
        <v>1636</v>
      </c>
      <c r="D37" s="1241"/>
      <c r="E37" s="1241"/>
      <c r="F37" s="303"/>
      <c r="G37" s="303"/>
      <c r="H37" s="303"/>
      <c r="I37" s="303"/>
      <c r="J37" s="27"/>
      <c r="K37" s="27"/>
      <c r="L37" s="365"/>
      <c r="M37" s="31"/>
      <c r="N37" s="27"/>
      <c r="O37" s="379"/>
      <c r="P37" s="379"/>
      <c r="Q37" s="379"/>
      <c r="R37" s="379"/>
      <c r="S37" s="379"/>
      <c r="T37" s="379"/>
      <c r="U37" s="379"/>
      <c r="V37" s="379"/>
      <c r="W37" s="379"/>
      <c r="X37" s="379"/>
      <c r="Y37" s="379"/>
    </row>
    <row r="38" spans="2:29" ht="74.25" hidden="1" customHeight="1" thickBot="1" x14ac:dyDescent="0.3">
      <c r="B38" s="364"/>
      <c r="C38" s="27"/>
      <c r="D38" s="395" t="s">
        <v>1307</v>
      </c>
      <c r="E38" s="390" t="s">
        <v>1639</v>
      </c>
      <c r="F38" s="395" t="s">
        <v>1307</v>
      </c>
      <c r="G38" s="1230" t="s">
        <v>1640</v>
      </c>
      <c r="H38" s="1231"/>
      <c r="I38" s="395" t="s">
        <v>1307</v>
      </c>
      <c r="J38" s="586" t="s">
        <v>2183</v>
      </c>
      <c r="K38" s="387"/>
      <c r="L38" s="377"/>
      <c r="M38" s="31"/>
      <c r="N38" s="589" t="s">
        <v>1653</v>
      </c>
      <c r="O38" s="588" t="s">
        <v>1656</v>
      </c>
      <c r="P38" s="1249" t="s">
        <v>1299</v>
      </c>
      <c r="Q38" s="1250"/>
      <c r="R38" s="589" t="s">
        <v>1654</v>
      </c>
      <c r="S38" s="590" t="s">
        <v>1657</v>
      </c>
      <c r="T38" s="1249" t="s">
        <v>1300</v>
      </c>
      <c r="U38" s="1249"/>
      <c r="V38" s="1251"/>
      <c r="W38" s="589" t="s">
        <v>2185</v>
      </c>
      <c r="X38" s="590" t="s">
        <v>1657</v>
      </c>
      <c r="Y38" s="1249" t="s">
        <v>1301</v>
      </c>
      <c r="Z38" s="1249"/>
      <c r="AA38" s="1251"/>
    </row>
    <row r="39" spans="2:29" ht="9" hidden="1" customHeight="1" thickBot="1" x14ac:dyDescent="0.3">
      <c r="B39" s="364"/>
      <c r="C39" s="27"/>
      <c r="D39" s="27"/>
      <c r="E39" s="27"/>
      <c r="F39" s="27"/>
      <c r="G39" s="27"/>
      <c r="H39" s="27"/>
      <c r="I39" s="27"/>
      <c r="J39" s="27"/>
      <c r="K39" s="27"/>
      <c r="L39" s="365"/>
      <c r="M39" s="31"/>
      <c r="N39" s="1252"/>
      <c r="O39" s="1252"/>
      <c r="P39" s="1252"/>
      <c r="Q39" s="1252"/>
      <c r="R39" s="1252"/>
      <c r="S39" s="1252"/>
      <c r="T39" s="1252"/>
      <c r="U39" s="1252"/>
      <c r="V39" s="1252"/>
      <c r="W39" s="1252"/>
      <c r="X39" s="1252"/>
      <c r="Y39" s="1252"/>
    </row>
    <row r="40" spans="2:29" ht="39.75" hidden="1" customHeight="1" thickBot="1" x14ac:dyDescent="0.3">
      <c r="B40" s="364"/>
      <c r="C40" s="1241" t="s">
        <v>2184</v>
      </c>
      <c r="D40" s="1246"/>
      <c r="E40" s="1248"/>
      <c r="F40" s="395" t="s">
        <v>1307</v>
      </c>
      <c r="G40" s="324" t="s">
        <v>1627</v>
      </c>
      <c r="H40" s="395" t="s">
        <v>1307</v>
      </c>
      <c r="I40" s="324" t="s">
        <v>1628</v>
      </c>
      <c r="J40" s="27"/>
      <c r="K40" s="27"/>
      <c r="L40" s="365"/>
      <c r="M40" s="31"/>
      <c r="N40" s="589" t="s">
        <v>1658</v>
      </c>
      <c r="O40" s="1253" t="s">
        <v>1302</v>
      </c>
      <c r="P40" s="1253"/>
      <c r="Q40" s="1254"/>
      <c r="R40" s="589" t="s">
        <v>1659</v>
      </c>
      <c r="S40" s="1253" t="s">
        <v>1303</v>
      </c>
      <c r="T40" s="1253"/>
      <c r="U40" s="1253"/>
      <c r="V40" s="1255"/>
    </row>
    <row r="41" spans="2:29" ht="12.75" customHeight="1" x14ac:dyDescent="0.25">
      <c r="B41" s="364"/>
      <c r="C41" s="27"/>
      <c r="D41" s="27"/>
      <c r="E41" s="27"/>
      <c r="F41" s="27"/>
      <c r="G41" s="27"/>
      <c r="H41" s="27"/>
      <c r="I41" s="27"/>
      <c r="J41" s="27"/>
      <c r="K41" s="27"/>
      <c r="L41" s="365"/>
      <c r="M41" s="31"/>
      <c r="N41" s="31"/>
    </row>
    <row r="42" spans="2:29" ht="26.25" customHeight="1" x14ac:dyDescent="0.25">
      <c r="B42" s="364"/>
      <c r="C42" s="27"/>
      <c r="D42" s="27"/>
      <c r="E42" s="1263" t="s">
        <v>1637</v>
      </c>
      <c r="F42" s="1264"/>
      <c r="G42" s="1264"/>
      <c r="H42" s="1264"/>
      <c r="I42" s="1265"/>
      <c r="J42" s="27"/>
      <c r="K42" s="27"/>
      <c r="L42" s="365"/>
      <c r="M42" s="31"/>
      <c r="N42" s="31"/>
    </row>
    <row r="43" spans="2:29" ht="9.75" customHeight="1" thickBot="1" x14ac:dyDescent="0.3">
      <c r="B43" s="366"/>
      <c r="C43" s="367"/>
      <c r="D43" s="367"/>
      <c r="E43" s="367"/>
      <c r="F43" s="367"/>
      <c r="G43" s="367"/>
      <c r="H43" s="367"/>
      <c r="I43" s="367"/>
      <c r="J43" s="367"/>
      <c r="K43" s="367"/>
      <c r="L43" s="368"/>
      <c r="M43" s="31"/>
      <c r="N43" s="31"/>
    </row>
    <row r="44" spans="2:29" x14ac:dyDescent="0.25">
      <c r="B44" s="31"/>
      <c r="C44" s="31"/>
      <c r="D44" s="31"/>
      <c r="E44" s="31"/>
      <c r="F44" s="31"/>
      <c r="G44" s="31"/>
      <c r="H44" s="31"/>
      <c r="I44" s="31"/>
      <c r="J44" s="31"/>
      <c r="K44" s="31"/>
      <c r="L44" s="31"/>
      <c r="M44" s="31"/>
      <c r="N44" s="31"/>
    </row>
    <row r="45" spans="2:29" ht="15.75" thickBot="1" x14ac:dyDescent="0.3">
      <c r="B45" s="31"/>
      <c r="C45" s="31"/>
      <c r="D45" s="31"/>
      <c r="E45" s="31"/>
      <c r="F45" s="31"/>
      <c r="G45" s="31"/>
      <c r="H45" s="31"/>
      <c r="I45" s="31"/>
      <c r="J45" s="31"/>
      <c r="K45" s="31"/>
      <c r="L45" s="31"/>
      <c r="M45" s="31"/>
      <c r="N45" s="31"/>
    </row>
    <row r="46" spans="2:29" ht="35.25" customHeight="1" thickBot="1" x14ac:dyDescent="0.3">
      <c r="B46" s="1260" t="s">
        <v>1641</v>
      </c>
      <c r="C46" s="1261"/>
      <c r="D46" s="1261"/>
      <c r="E46" s="1261"/>
      <c r="F46" s="1261"/>
      <c r="G46" s="1261"/>
      <c r="H46" s="1261"/>
      <c r="I46" s="1261"/>
      <c r="J46" s="1261"/>
      <c r="K46" s="1261"/>
      <c r="L46" s="1262"/>
    </row>
    <row r="47" spans="2:29" ht="29.25" customHeight="1" thickBot="1" x14ac:dyDescent="0.3">
      <c r="B47" s="1266" t="s">
        <v>1616</v>
      </c>
      <c r="C47" s="1267"/>
      <c r="D47" s="1267"/>
      <c r="E47" s="1267"/>
      <c r="F47" s="1267"/>
      <c r="G47" s="1267"/>
      <c r="H47" s="1267"/>
      <c r="I47" s="1267"/>
      <c r="J47" s="1267"/>
      <c r="K47" s="1267"/>
      <c r="L47" s="1268"/>
    </row>
    <row r="48" spans="2:29" ht="5.25" customHeight="1" x14ac:dyDescent="0.25">
      <c r="B48" s="392"/>
      <c r="C48" s="393"/>
      <c r="D48" s="393"/>
      <c r="E48" s="393"/>
      <c r="F48" s="393"/>
      <c r="G48" s="393"/>
      <c r="H48" s="393"/>
      <c r="I48" s="393"/>
      <c r="J48" s="393"/>
      <c r="K48" s="393"/>
      <c r="L48" s="394"/>
    </row>
    <row r="49" spans="2:25" ht="26.25" customHeight="1" x14ac:dyDescent="0.25">
      <c r="B49" s="1245" t="s">
        <v>1615</v>
      </c>
      <c r="C49" s="1246"/>
      <c r="D49" s="1246"/>
      <c r="E49" s="1246"/>
      <c r="F49" s="1246"/>
      <c r="G49" s="1246"/>
      <c r="H49" s="1246"/>
      <c r="I49" s="1246"/>
      <c r="J49" s="1246"/>
      <c r="K49" s="1246"/>
      <c r="L49" s="1247"/>
    </row>
    <row r="50" spans="2:25" ht="26.25" customHeight="1" x14ac:dyDescent="0.25">
      <c r="B50" s="364"/>
      <c r="C50" s="1241" t="s">
        <v>1617</v>
      </c>
      <c r="D50" s="1241"/>
      <c r="E50" s="1241"/>
      <c r="F50" s="54"/>
      <c r="G50" s="54"/>
      <c r="H50" s="54"/>
      <c r="I50" s="54"/>
      <c r="J50" s="27"/>
      <c r="K50" s="27"/>
      <c r="L50" s="365"/>
    </row>
    <row r="51" spans="2:25" ht="36.75" customHeight="1" x14ac:dyDescent="0.25">
      <c r="B51" s="362"/>
      <c r="C51" s="1243" t="s">
        <v>1618</v>
      </c>
      <c r="D51" s="1244"/>
      <c r="E51" s="1237" t="s">
        <v>1305</v>
      </c>
      <c r="F51" s="1238"/>
      <c r="G51" s="303" t="s">
        <v>1271</v>
      </c>
      <c r="H51" s="1237" t="s">
        <v>1304</v>
      </c>
      <c r="I51" s="1238"/>
      <c r="J51" s="31"/>
      <c r="K51" s="31"/>
      <c r="L51" s="363"/>
    </row>
    <row r="52" spans="2:25" ht="8.25" customHeight="1" x14ac:dyDescent="0.25">
      <c r="B52" s="362"/>
      <c r="C52" s="369"/>
      <c r="D52" s="303"/>
      <c r="E52" s="371"/>
      <c r="F52" s="371"/>
      <c r="G52" s="303"/>
      <c r="H52" s="371"/>
      <c r="I52" s="371"/>
      <c r="J52" s="31"/>
      <c r="K52" s="31"/>
      <c r="L52" s="363"/>
    </row>
    <row r="53" spans="2:25" ht="26.25" customHeight="1" x14ac:dyDescent="0.25">
      <c r="B53" s="364"/>
      <c r="C53" s="1242" t="s">
        <v>1623</v>
      </c>
      <c r="D53" s="1242"/>
      <c r="E53" s="1242"/>
      <c r="F53" s="1242"/>
      <c r="G53" s="27"/>
      <c r="H53" s="27"/>
      <c r="I53" s="27"/>
      <c r="J53" s="27"/>
      <c r="K53" s="27"/>
      <c r="L53" s="365"/>
    </row>
    <row r="54" spans="2:25" ht="33.75" customHeight="1" x14ac:dyDescent="0.25">
      <c r="B54" s="362"/>
      <c r="C54" s="1243" t="s">
        <v>1618</v>
      </c>
      <c r="D54" s="1244"/>
      <c r="E54" s="1239">
        <v>0</v>
      </c>
      <c r="F54" s="1240"/>
      <c r="G54" s="303" t="s">
        <v>1271</v>
      </c>
      <c r="H54" s="1239">
        <v>120</v>
      </c>
      <c r="I54" s="1240"/>
      <c r="J54" s="31"/>
      <c r="K54" s="31"/>
      <c r="L54" s="363"/>
    </row>
    <row r="55" spans="2:25" ht="9.75" customHeight="1" x14ac:dyDescent="0.25">
      <c r="B55" s="364"/>
      <c r="C55" s="27"/>
      <c r="D55" s="27"/>
      <c r="E55" s="27"/>
      <c r="F55" s="27"/>
      <c r="G55" s="27"/>
      <c r="H55" s="27"/>
      <c r="I55" s="27"/>
      <c r="J55" s="27"/>
      <c r="K55" s="27"/>
      <c r="L55" s="365"/>
    </row>
    <row r="56" spans="2:25" ht="26.25" customHeight="1" x14ac:dyDescent="0.25">
      <c r="B56" s="364"/>
      <c r="C56" s="1241" t="s">
        <v>1622</v>
      </c>
      <c r="D56" s="1258"/>
      <c r="E56" s="395" t="s">
        <v>1307</v>
      </c>
      <c r="F56" s="1235" t="s">
        <v>1621</v>
      </c>
      <c r="G56" s="1259"/>
      <c r="H56" s="395" t="s">
        <v>1307</v>
      </c>
      <c r="I56" s="324" t="s">
        <v>1620</v>
      </c>
      <c r="J56" s="27"/>
      <c r="K56" s="27"/>
      <c r="L56" s="365"/>
    </row>
    <row r="57" spans="2:25" ht="10.5" customHeight="1" x14ac:dyDescent="0.25">
      <c r="B57" s="362"/>
      <c r="C57" s="369"/>
      <c r="D57" s="303"/>
      <c r="E57" s="370"/>
      <c r="F57" s="303"/>
      <c r="G57" s="370"/>
      <c r="H57" s="369"/>
      <c r="I57" s="369"/>
      <c r="J57" s="31"/>
      <c r="K57" s="31"/>
      <c r="L57" s="363"/>
    </row>
    <row r="58" spans="2:25" ht="36.75" customHeight="1" x14ac:dyDescent="0.25">
      <c r="B58" s="364"/>
      <c r="C58" s="1241" t="s">
        <v>2177</v>
      </c>
      <c r="D58" s="1246"/>
      <c r="E58" s="1248"/>
      <c r="F58" s="395" t="s">
        <v>1307</v>
      </c>
      <c r="G58" s="391" t="s">
        <v>1627</v>
      </c>
      <c r="H58" s="585"/>
      <c r="I58" s="395" t="s">
        <v>1307</v>
      </c>
      <c r="J58" s="324" t="s">
        <v>1628</v>
      </c>
      <c r="K58" s="54"/>
      <c r="L58" s="376"/>
    </row>
    <row r="59" spans="2:25" ht="9" customHeight="1" x14ac:dyDescent="0.25">
      <c r="B59" s="364"/>
      <c r="C59" s="54"/>
      <c r="D59" s="54"/>
      <c r="E59" s="54"/>
      <c r="F59" s="303"/>
      <c r="G59" s="54"/>
      <c r="H59" s="54"/>
      <c r="I59" s="303"/>
      <c r="J59" s="54"/>
      <c r="K59" s="54"/>
      <c r="L59" s="376"/>
    </row>
    <row r="60" spans="2:25" ht="26.25" customHeight="1" x14ac:dyDescent="0.25">
      <c r="B60" s="364"/>
      <c r="C60" s="1241" t="s">
        <v>1629</v>
      </c>
      <c r="D60" s="1246"/>
      <c r="E60" s="1248"/>
      <c r="F60" s="395" t="s">
        <v>1307</v>
      </c>
      <c r="G60" s="1235" t="s">
        <v>1626</v>
      </c>
      <c r="H60" s="1259"/>
      <c r="I60" s="395" t="s">
        <v>1307</v>
      </c>
      <c r="J60" s="1256" t="s">
        <v>2178</v>
      </c>
      <c r="K60" s="1269"/>
      <c r="L60" s="1270"/>
    </row>
    <row r="61" spans="2:25" ht="8.25" customHeight="1" x14ac:dyDescent="0.25">
      <c r="B61" s="364"/>
      <c r="C61" s="54"/>
      <c r="D61" s="54"/>
      <c r="E61" s="54"/>
      <c r="F61" s="54"/>
      <c r="G61" s="54"/>
      <c r="H61" s="54"/>
      <c r="I61" s="54"/>
      <c r="J61" s="27"/>
      <c r="K61" s="27"/>
      <c r="L61" s="365"/>
    </row>
    <row r="62" spans="2:25" ht="26.25" customHeight="1" x14ac:dyDescent="0.25">
      <c r="B62" s="364"/>
      <c r="C62" s="1241" t="s">
        <v>2180</v>
      </c>
      <c r="D62" s="1246"/>
      <c r="E62" s="1246"/>
      <c r="F62" s="54"/>
      <c r="G62" s="54"/>
      <c r="H62" s="54"/>
      <c r="I62" s="54"/>
      <c r="J62" s="27"/>
      <c r="K62" s="27"/>
      <c r="L62" s="365"/>
      <c r="M62" s="31"/>
      <c r="N62" s="27"/>
      <c r="O62" s="27"/>
      <c r="P62" s="27"/>
      <c r="Q62" s="27"/>
      <c r="R62" s="27"/>
      <c r="S62" s="27"/>
      <c r="T62" s="27"/>
      <c r="U62" s="27"/>
      <c r="V62" s="27"/>
      <c r="W62" s="27"/>
      <c r="X62" s="27"/>
      <c r="Y62" s="27"/>
    </row>
    <row r="63" spans="2:25" ht="21.75" customHeight="1" x14ac:dyDescent="0.25">
      <c r="B63" s="364"/>
      <c r="C63" s="503"/>
      <c r="D63" s="303" t="s">
        <v>1382</v>
      </c>
      <c r="E63" s="395" t="s">
        <v>1307</v>
      </c>
      <c r="F63" s="370" t="s">
        <v>1306</v>
      </c>
      <c r="G63" s="395" t="s">
        <v>1307</v>
      </c>
      <c r="H63" s="370" t="s">
        <v>1383</v>
      </c>
      <c r="I63" s="395" t="s">
        <v>1307</v>
      </c>
      <c r="J63" s="370" t="s">
        <v>251</v>
      </c>
      <c r="K63" s="27"/>
      <c r="L63" s="365"/>
      <c r="M63" s="27"/>
    </row>
    <row r="64" spans="2:25" ht="18.75" customHeight="1" x14ac:dyDescent="0.25">
      <c r="B64" s="364"/>
      <c r="C64" s="395" t="s">
        <v>1307</v>
      </c>
      <c r="D64" s="303" t="s">
        <v>252</v>
      </c>
      <c r="E64" s="395" t="s">
        <v>1307</v>
      </c>
      <c r="F64" s="370" t="s">
        <v>253</v>
      </c>
      <c r="G64" s="395" t="s">
        <v>1307</v>
      </c>
      <c r="H64" s="370" t="s">
        <v>254</v>
      </c>
      <c r="I64" s="505"/>
      <c r="J64" s="370"/>
      <c r="K64" s="27"/>
      <c r="L64" s="365"/>
      <c r="M64" s="27"/>
    </row>
    <row r="65" spans="2:13" s="485" customFormat="1" ht="6" customHeight="1" x14ac:dyDescent="0.25">
      <c r="B65" s="486"/>
      <c r="C65" s="224"/>
      <c r="D65" s="224"/>
      <c r="E65" s="224"/>
      <c r="F65" s="224"/>
      <c r="G65" s="224"/>
      <c r="H65" s="224"/>
      <c r="I65" s="224"/>
      <c r="J65" s="224"/>
      <c r="K65" s="224"/>
      <c r="L65" s="487"/>
      <c r="M65" s="398"/>
    </row>
    <row r="66" spans="2:13" ht="26.25" customHeight="1" x14ac:dyDescent="0.25">
      <c r="B66" s="364"/>
      <c r="C66" s="506"/>
      <c r="D66" s="27"/>
      <c r="E66" s="27"/>
      <c r="F66" s="27"/>
      <c r="G66" s="27"/>
      <c r="H66" s="27"/>
      <c r="I66" s="27"/>
      <c r="J66" s="27"/>
      <c r="K66" s="27"/>
      <c r="L66" s="365"/>
      <c r="M66" s="31"/>
    </row>
    <row r="67" spans="2:13" ht="25.5" customHeight="1" x14ac:dyDescent="0.25">
      <c r="B67" s="364"/>
      <c r="C67" s="1241" t="s">
        <v>2181</v>
      </c>
      <c r="D67" s="1246"/>
      <c r="E67" s="395" t="s">
        <v>1307</v>
      </c>
      <c r="F67" s="375" t="s">
        <v>1405</v>
      </c>
      <c r="G67" s="395" t="s">
        <v>1307</v>
      </c>
      <c r="H67" s="375" t="s">
        <v>40</v>
      </c>
      <c r="I67" s="395" t="s">
        <v>1307</v>
      </c>
      <c r="J67" s="375" t="s">
        <v>39</v>
      </c>
      <c r="L67" s="365"/>
    </row>
    <row r="68" spans="2:13" ht="26.25" customHeight="1" x14ac:dyDescent="0.25">
      <c r="B68" s="364"/>
      <c r="C68" s="1241" t="s">
        <v>2182</v>
      </c>
      <c r="D68" s="1248"/>
      <c r="E68" s="395" t="s">
        <v>1307</v>
      </c>
      <c r="F68" s="304" t="s">
        <v>35</v>
      </c>
      <c r="G68" s="385" t="s">
        <v>1307</v>
      </c>
      <c r="H68" s="304" t="s">
        <v>24</v>
      </c>
      <c r="I68" s="27"/>
      <c r="J68" s="27"/>
      <c r="K68" s="27"/>
      <c r="L68" s="365"/>
    </row>
    <row r="69" spans="2:13" ht="6.75" customHeight="1" x14ac:dyDescent="0.25">
      <c r="B69" s="364"/>
      <c r="E69" s="27"/>
      <c r="F69" s="27"/>
      <c r="G69" s="27"/>
      <c r="H69" s="27"/>
      <c r="I69" s="27"/>
      <c r="J69" s="27"/>
      <c r="K69" s="27"/>
      <c r="L69" s="365"/>
    </row>
    <row r="70" spans="2:13" ht="26.25" hidden="1" customHeight="1" x14ac:dyDescent="0.25">
      <c r="B70" s="364"/>
      <c r="C70" s="1241" t="s">
        <v>1630</v>
      </c>
      <c r="D70" s="1248"/>
      <c r="E70" s="385"/>
      <c r="F70" s="324" t="s">
        <v>1632</v>
      </c>
      <c r="G70" s="395"/>
      <c r="H70" s="1235" t="s">
        <v>1633</v>
      </c>
      <c r="I70" s="1259"/>
      <c r="J70" s="395"/>
      <c r="K70" s="1235" t="s">
        <v>1634</v>
      </c>
      <c r="L70" s="1236"/>
    </row>
    <row r="71" spans="2:13" ht="7.5" hidden="1" customHeight="1" x14ac:dyDescent="0.25">
      <c r="B71" s="364"/>
      <c r="E71" s="27"/>
      <c r="F71" s="27"/>
      <c r="G71" s="27"/>
      <c r="H71" s="27"/>
      <c r="I71" s="27"/>
      <c r="J71" s="27"/>
      <c r="K71" s="27"/>
      <c r="L71" s="365"/>
    </row>
    <row r="72" spans="2:13" ht="39.75" hidden="1" customHeight="1" x14ac:dyDescent="0.25">
      <c r="B72" s="364"/>
      <c r="C72" s="1241" t="s">
        <v>1631</v>
      </c>
      <c r="D72" s="1258"/>
      <c r="E72" s="385"/>
      <c r="F72" s="304" t="s">
        <v>1272</v>
      </c>
      <c r="G72" s="385"/>
      <c r="H72" s="304" t="s">
        <v>1273</v>
      </c>
      <c r="I72" s="27"/>
      <c r="J72" s="27"/>
      <c r="K72" s="27"/>
      <c r="L72" s="365"/>
    </row>
    <row r="73" spans="2:13" ht="9.75" hidden="1" customHeight="1" x14ac:dyDescent="0.25">
      <c r="B73" s="364"/>
      <c r="C73" s="27"/>
      <c r="D73" s="27"/>
      <c r="E73" s="27"/>
      <c r="F73" s="27"/>
      <c r="G73" s="27"/>
      <c r="H73" s="27"/>
      <c r="I73" s="27"/>
      <c r="J73" s="27"/>
      <c r="K73" s="27"/>
      <c r="L73" s="365"/>
    </row>
    <row r="74" spans="2:13" ht="26.25" hidden="1" customHeight="1" x14ac:dyDescent="0.25">
      <c r="B74" s="364"/>
      <c r="C74" s="1241" t="s">
        <v>1635</v>
      </c>
      <c r="D74" s="1246"/>
      <c r="E74" s="1246"/>
      <c r="F74" s="303"/>
      <c r="G74" s="303"/>
      <c r="H74" s="303"/>
      <c r="I74" s="303"/>
      <c r="J74" s="27"/>
      <c r="K74" s="27"/>
      <c r="L74" s="365"/>
    </row>
    <row r="75" spans="2:13" ht="60" hidden="1" x14ac:dyDescent="0.25">
      <c r="B75" s="364"/>
      <c r="C75" s="27"/>
      <c r="D75" s="386"/>
      <c r="E75" s="390" t="s">
        <v>1639</v>
      </c>
      <c r="F75" s="395"/>
      <c r="G75" s="1230" t="s">
        <v>1640</v>
      </c>
      <c r="H75" s="1231"/>
      <c r="I75" s="395"/>
      <c r="J75" s="390" t="s">
        <v>1638</v>
      </c>
      <c r="K75" s="395"/>
      <c r="L75" s="642" t="s">
        <v>2183</v>
      </c>
    </row>
    <row r="76" spans="2:13" ht="6.75" hidden="1" customHeight="1" x14ac:dyDescent="0.25">
      <c r="B76" s="364"/>
      <c r="C76" s="27"/>
      <c r="D76" s="27"/>
      <c r="E76" s="373"/>
      <c r="F76" s="372"/>
      <c r="G76" s="375"/>
      <c r="H76" s="375"/>
      <c r="I76" s="372"/>
      <c r="J76" s="373"/>
      <c r="K76" s="373"/>
      <c r="L76" s="377"/>
    </row>
    <row r="77" spans="2:13" ht="26.25" hidden="1" customHeight="1" x14ac:dyDescent="0.25">
      <c r="B77" s="364"/>
      <c r="C77" s="1241" t="s">
        <v>1636</v>
      </c>
      <c r="D77" s="1241"/>
      <c r="E77" s="1241"/>
      <c r="F77" s="303"/>
      <c r="G77" s="303"/>
      <c r="H77" s="303"/>
      <c r="I77" s="303"/>
      <c r="J77" s="27"/>
      <c r="K77" s="27"/>
      <c r="L77" s="365"/>
    </row>
    <row r="78" spans="2:13" ht="62.25" hidden="1" customHeight="1" x14ac:dyDescent="0.25">
      <c r="B78" s="364"/>
      <c r="C78" s="27"/>
      <c r="D78" s="396"/>
      <c r="E78" s="390" t="s">
        <v>1639</v>
      </c>
      <c r="F78" s="396"/>
      <c r="G78" s="1230" t="s">
        <v>1640</v>
      </c>
      <c r="H78" s="1231"/>
      <c r="I78" s="396"/>
      <c r="J78" s="586" t="s">
        <v>2183</v>
      </c>
      <c r="K78" s="387"/>
      <c r="L78" s="377"/>
    </row>
    <row r="79" spans="2:13" ht="9" hidden="1" customHeight="1" x14ac:dyDescent="0.25">
      <c r="B79" s="364"/>
      <c r="C79" s="27"/>
      <c r="D79" s="27"/>
      <c r="E79" s="27"/>
      <c r="F79" s="27"/>
      <c r="G79" s="27"/>
      <c r="H79" s="27"/>
      <c r="I79" s="27"/>
      <c r="J79" s="27"/>
      <c r="K79" s="27"/>
      <c r="L79" s="365"/>
    </row>
    <row r="80" spans="2:13" ht="26.25" hidden="1" customHeight="1" x14ac:dyDescent="0.25">
      <c r="B80" s="364"/>
      <c r="C80" s="1241" t="s">
        <v>2184</v>
      </c>
      <c r="D80" s="1246"/>
      <c r="E80" s="1248"/>
      <c r="F80" s="385"/>
      <c r="G80" s="391" t="s">
        <v>1627</v>
      </c>
      <c r="H80" s="385"/>
      <c r="I80" s="324" t="s">
        <v>1628</v>
      </c>
      <c r="J80" s="27"/>
      <c r="K80" s="27"/>
      <c r="L80" s="365"/>
    </row>
    <row r="81" spans="2:12" ht="12" customHeight="1" x14ac:dyDescent="0.25">
      <c r="B81" s="364"/>
      <c r="C81" s="27"/>
      <c r="D81" s="27"/>
      <c r="E81" s="27"/>
      <c r="F81" s="27"/>
      <c r="G81" s="27"/>
      <c r="H81" s="27"/>
      <c r="I81" s="27"/>
      <c r="J81" s="27"/>
      <c r="K81" s="27"/>
      <c r="L81" s="365"/>
    </row>
    <row r="82" spans="2:12" ht="26.25" customHeight="1" x14ac:dyDescent="0.25">
      <c r="B82" s="364"/>
      <c r="C82" s="27"/>
      <c r="D82" s="27"/>
      <c r="E82" s="1263" t="s">
        <v>1637</v>
      </c>
      <c r="F82" s="1264"/>
      <c r="G82" s="1264"/>
      <c r="H82" s="1264"/>
      <c r="I82" s="1265"/>
      <c r="J82" s="27"/>
      <c r="K82" s="27"/>
      <c r="L82" s="365"/>
    </row>
    <row r="83" spans="2:12" ht="15.75" thickBot="1" x14ac:dyDescent="0.3">
      <c r="B83" s="366"/>
      <c r="C83" s="367"/>
      <c r="D83" s="367"/>
      <c r="E83" s="367"/>
      <c r="F83" s="367"/>
      <c r="G83" s="367"/>
      <c r="H83" s="367"/>
      <c r="I83" s="367"/>
      <c r="J83" s="367"/>
      <c r="K83" s="367"/>
      <c r="L83" s="368"/>
    </row>
  </sheetData>
  <sheetProtection algorithmName="SHA-512" hashValue="dkS/JLYqpTeXN0lrhh/jmP7HipnqihejJn1Gw15Li0F4YHe2CRpf23Mysp3R44sX1aEVsCFdttFnMgvDShE9Ng==" saltValue="FggcCAVTJ9Cr0X/CMt+92w==" spinCount="100000" sheet="1" objects="1" scenarios="1"/>
  <mergeCells count="115">
    <mergeCell ref="AN22:AO22"/>
    <mergeCell ref="AH26:AJ26"/>
    <mergeCell ref="AL26:AO26"/>
    <mergeCell ref="AG22:AH22"/>
    <mergeCell ref="AG23:AH23"/>
    <mergeCell ref="AD23:AE23"/>
    <mergeCell ref="P22:Q22"/>
    <mergeCell ref="S22:T22"/>
    <mergeCell ref="W22:X22"/>
    <mergeCell ref="Z22:AA22"/>
    <mergeCell ref="AD22:AE22"/>
    <mergeCell ref="P26:Q26"/>
    <mergeCell ref="S26:U26"/>
    <mergeCell ref="X26:Z26"/>
    <mergeCell ref="P23:Q23"/>
    <mergeCell ref="S23:T23"/>
    <mergeCell ref="W23:X23"/>
    <mergeCell ref="Z23:AA23"/>
    <mergeCell ref="E82:I82"/>
    <mergeCell ref="F56:G56"/>
    <mergeCell ref="J60:L60"/>
    <mergeCell ref="G75:H75"/>
    <mergeCell ref="G78:H78"/>
    <mergeCell ref="C74:E74"/>
    <mergeCell ref="C72:D72"/>
    <mergeCell ref="C77:E77"/>
    <mergeCell ref="C80:E80"/>
    <mergeCell ref="K70:L70"/>
    <mergeCell ref="C70:D70"/>
    <mergeCell ref="H70:I70"/>
    <mergeCell ref="C67:D67"/>
    <mergeCell ref="C68:D68"/>
    <mergeCell ref="C62:E62"/>
    <mergeCell ref="E13:F13"/>
    <mergeCell ref="G19:H19"/>
    <mergeCell ref="C17:E17"/>
    <mergeCell ref="C19:E19"/>
    <mergeCell ref="C21:E21"/>
    <mergeCell ref="C26:D26"/>
    <mergeCell ref="AD28:AE28"/>
    <mergeCell ref="AG28:AH28"/>
    <mergeCell ref="AK22:AL22"/>
    <mergeCell ref="AB26:AE26"/>
    <mergeCell ref="Z28:AA28"/>
    <mergeCell ref="C28:D28"/>
    <mergeCell ref="W28:X28"/>
    <mergeCell ref="N18:Y18"/>
    <mergeCell ref="AB35:AC35"/>
    <mergeCell ref="T30:U30"/>
    <mergeCell ref="P32:Q32"/>
    <mergeCell ref="T32:U32"/>
    <mergeCell ref="N33:Y33"/>
    <mergeCell ref="P35:Q35"/>
    <mergeCell ref="T35:U35"/>
    <mergeCell ref="X35:Y35"/>
    <mergeCell ref="N31:Y31"/>
    <mergeCell ref="P30:Q30"/>
    <mergeCell ref="B2:R2"/>
    <mergeCell ref="B6:L6"/>
    <mergeCell ref="B8:L8"/>
    <mergeCell ref="E10:F10"/>
    <mergeCell ref="H10:I10"/>
    <mergeCell ref="J19:L19"/>
    <mergeCell ref="N10:T10"/>
    <mergeCell ref="N13:Q13"/>
    <mergeCell ref="O15:Q15"/>
    <mergeCell ref="S15:U15"/>
    <mergeCell ref="B4:L4"/>
    <mergeCell ref="N4:Y4"/>
    <mergeCell ref="N6:T6"/>
    <mergeCell ref="N8:T8"/>
    <mergeCell ref="B3:G3"/>
    <mergeCell ref="C9:E9"/>
    <mergeCell ref="C15:D15"/>
    <mergeCell ref="C12:F12"/>
    <mergeCell ref="F15:G15"/>
    <mergeCell ref="H13:I13"/>
    <mergeCell ref="S17:U17"/>
    <mergeCell ref="S19:U19"/>
    <mergeCell ref="O19:Q19"/>
    <mergeCell ref="O17:Q17"/>
    <mergeCell ref="C40:E40"/>
    <mergeCell ref="C56:D56"/>
    <mergeCell ref="C58:E58"/>
    <mergeCell ref="C60:E60"/>
    <mergeCell ref="G60:H60"/>
    <mergeCell ref="H54:I54"/>
    <mergeCell ref="C32:D32"/>
    <mergeCell ref="B46:L46"/>
    <mergeCell ref="E42:I42"/>
    <mergeCell ref="B47:L47"/>
    <mergeCell ref="N36:Y36"/>
    <mergeCell ref="G35:H35"/>
    <mergeCell ref="P28:Q28"/>
    <mergeCell ref="S28:T28"/>
    <mergeCell ref="K30:L30"/>
    <mergeCell ref="G38:H38"/>
    <mergeCell ref="E51:F51"/>
    <mergeCell ref="H51:I51"/>
    <mergeCell ref="E54:F54"/>
    <mergeCell ref="C50:E50"/>
    <mergeCell ref="C53:F53"/>
    <mergeCell ref="C54:D54"/>
    <mergeCell ref="C51:D51"/>
    <mergeCell ref="B49:L49"/>
    <mergeCell ref="C30:D30"/>
    <mergeCell ref="P38:Q38"/>
    <mergeCell ref="T38:V38"/>
    <mergeCell ref="Y38:AA38"/>
    <mergeCell ref="N39:Y39"/>
    <mergeCell ref="O40:Q40"/>
    <mergeCell ref="S40:V40"/>
    <mergeCell ref="H30:I30"/>
    <mergeCell ref="C34:E34"/>
    <mergeCell ref="C37:E37"/>
  </mergeCells>
  <hyperlinks>
    <hyperlink ref="B3:G3" location="Inhaltsverzeichnis!A1" display="Inhaltsverzeichnis (Content)" xr:uid="{00000000-0004-0000-0500-000000000000}"/>
  </hyperlinks>
  <pageMargins left="0.7" right="0.7" top="0.78740157499999996" bottom="0.78740157499999996"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W324"/>
  <sheetViews>
    <sheetView showGridLines="0" showRuler="0" showWhiteSpace="0" zoomScale="98" zoomScaleNormal="98" zoomScaleSheetLayoutView="91" workbookViewId="0">
      <pane ySplit="3" topLeftCell="A4" activePane="bottomLeft" state="frozen"/>
      <selection pane="bottomLeft" activeCell="J36" sqref="J36"/>
    </sheetView>
  </sheetViews>
  <sheetFormatPr baseColWidth="10" defaultColWidth="9.140625" defaultRowHeight="14.25" x14ac:dyDescent="0.2"/>
  <cols>
    <col min="1" max="1" width="5.85546875" style="13" customWidth="1"/>
    <col min="2" max="2" width="12.42578125" style="13" customWidth="1"/>
    <col min="3" max="3" width="13.7109375" style="13" customWidth="1"/>
    <col min="4" max="4" width="9.7109375" style="13" customWidth="1"/>
    <col min="5" max="5" width="8.28515625" style="13" customWidth="1"/>
    <col min="6" max="6" width="8" style="13" customWidth="1"/>
    <col min="7" max="7" width="9.28515625" style="13" customWidth="1"/>
    <col min="8" max="8" width="7.28515625" style="13" customWidth="1"/>
    <col min="9" max="9" width="8.5703125" style="13" customWidth="1"/>
    <col min="10" max="10" width="8.42578125" style="13" customWidth="1"/>
    <col min="11" max="11" width="10.140625" style="13" customWidth="1"/>
    <col min="12" max="12" width="20" style="13" customWidth="1"/>
    <col min="13" max="13" width="10.42578125" style="13" customWidth="1"/>
    <col min="14" max="14" width="9.7109375" style="13" customWidth="1"/>
    <col min="15" max="15" width="9.140625" style="13"/>
    <col min="16" max="17" width="8.7109375" style="13" customWidth="1"/>
    <col min="18" max="19" width="9.140625" style="13"/>
    <col min="20" max="20" width="6.85546875" style="13" customWidth="1"/>
    <col min="21" max="21" width="4.140625" style="13" customWidth="1"/>
    <col min="22" max="22" width="6.28515625" style="13" customWidth="1"/>
    <col min="23" max="16384" width="9.140625" style="13"/>
  </cols>
  <sheetData>
    <row r="1" spans="1:15" ht="6.75" customHeight="1" x14ac:dyDescent="0.2"/>
    <row r="2" spans="1:15" ht="45" customHeight="1" x14ac:dyDescent="0.2">
      <c r="B2" s="887" t="s">
        <v>1662</v>
      </c>
      <c r="C2" s="887"/>
      <c r="D2" s="887"/>
      <c r="E2" s="887"/>
      <c r="F2" s="887"/>
      <c r="G2" s="887"/>
      <c r="H2" s="887"/>
      <c r="I2" s="887"/>
      <c r="J2" s="887"/>
      <c r="K2" s="887"/>
      <c r="L2" s="887"/>
      <c r="M2" s="45"/>
      <c r="N2" s="45"/>
      <c r="O2" s="3"/>
    </row>
    <row r="3" spans="1:15" s="3" customFormat="1" ht="20.100000000000001" customHeight="1" x14ac:dyDescent="0.2">
      <c r="A3" s="4"/>
      <c r="B3" s="1280" t="s">
        <v>1552</v>
      </c>
      <c r="C3" s="1280"/>
      <c r="D3" s="1280"/>
      <c r="E3" s="1280"/>
      <c r="F3" s="1280"/>
      <c r="G3" s="1280"/>
      <c r="H3" s="38"/>
      <c r="I3" s="38"/>
      <c r="J3" s="38"/>
      <c r="K3" s="580"/>
      <c r="L3" s="580"/>
      <c r="M3" s="580"/>
    </row>
    <row r="4" spans="1:15" ht="10.5" hidden="1" customHeight="1" x14ac:dyDescent="0.2">
      <c r="C4" s="160"/>
      <c r="D4" s="160"/>
      <c r="E4" s="160"/>
      <c r="F4" s="160"/>
      <c r="G4" s="32"/>
      <c r="H4" s="46"/>
      <c r="I4" s="69"/>
      <c r="J4" s="46"/>
      <c r="K4" s="46"/>
      <c r="L4" s="45"/>
      <c r="M4" s="45"/>
      <c r="N4" s="45"/>
      <c r="O4" s="3"/>
    </row>
    <row r="5" spans="1:15" ht="9.75" hidden="1" customHeight="1" x14ac:dyDescent="0.2">
      <c r="C5" s="160"/>
      <c r="D5" s="160"/>
      <c r="E5" s="160"/>
      <c r="F5" s="160"/>
      <c r="G5" s="32"/>
      <c r="H5" s="46"/>
      <c r="I5" s="69"/>
      <c r="J5" s="46"/>
      <c r="K5" s="46"/>
      <c r="L5" s="45"/>
      <c r="M5" s="45"/>
      <c r="N5" s="45"/>
      <c r="O5" s="3"/>
    </row>
    <row r="6" spans="1:15" ht="24" hidden="1" customHeight="1" x14ac:dyDescent="0.2">
      <c r="A6" s="79" t="s">
        <v>240</v>
      </c>
      <c r="B6" s="79"/>
      <c r="C6" s="1587"/>
      <c r="D6" s="1588"/>
      <c r="E6" s="1589"/>
      <c r="F6" s="17"/>
      <c r="G6" s="17"/>
      <c r="H6" s="17"/>
      <c r="I6" s="17"/>
      <c r="J6" s="1600" t="s">
        <v>241</v>
      </c>
      <c r="K6" s="1600"/>
      <c r="L6" s="1601"/>
    </row>
    <row r="7" spans="1:15" ht="4.5" hidden="1" customHeight="1" x14ac:dyDescent="0.2">
      <c r="A7" s="17"/>
      <c r="B7" s="17"/>
      <c r="C7" s="17"/>
      <c r="D7" s="80"/>
      <c r="E7" s="80"/>
      <c r="F7" s="80"/>
      <c r="G7" s="80"/>
      <c r="H7" s="80"/>
      <c r="I7" s="80"/>
      <c r="J7" s="80"/>
      <c r="K7" s="80"/>
      <c r="L7" s="19"/>
    </row>
    <row r="8" spans="1:15" s="23" customFormat="1" ht="15" hidden="1" customHeight="1" x14ac:dyDescent="0.2">
      <c r="A8" s="79" t="s">
        <v>62</v>
      </c>
      <c r="B8" s="79"/>
      <c r="C8" s="1602" t="str">
        <f>IF($C$6="","",[10]Inhalt!B91)</f>
        <v/>
      </c>
      <c r="D8" s="1603"/>
      <c r="E8" s="1603"/>
      <c r="F8" s="1603"/>
      <c r="G8" s="1603"/>
      <c r="H8" s="1603"/>
      <c r="I8" s="1603"/>
      <c r="J8" s="1603"/>
      <c r="K8" s="1603"/>
      <c r="L8" s="1604"/>
    </row>
    <row r="9" spans="1:15" s="23" customFormat="1" ht="4.5" hidden="1" customHeight="1" x14ac:dyDescent="0.2">
      <c r="A9" s="80"/>
      <c r="B9" s="80"/>
      <c r="C9" s="80"/>
      <c r="D9" s="80"/>
      <c r="E9" s="80"/>
      <c r="F9" s="80"/>
      <c r="G9" s="80"/>
      <c r="H9" s="80"/>
      <c r="I9" s="17"/>
      <c r="J9" s="17"/>
      <c r="K9" s="17"/>
      <c r="L9" s="17"/>
    </row>
    <row r="10" spans="1:15" s="23" customFormat="1" ht="15" hidden="1" customHeight="1" x14ac:dyDescent="0.2">
      <c r="A10" s="79" t="s">
        <v>242</v>
      </c>
      <c r="B10" s="79"/>
      <c r="C10" s="1602" t="str">
        <f>IF($C$6="","",[10]Inhalt!C91)</f>
        <v/>
      </c>
      <c r="D10" s="1603"/>
      <c r="E10" s="1603"/>
      <c r="F10" s="1603"/>
      <c r="G10" s="1603"/>
      <c r="H10" s="1603"/>
      <c r="I10" s="1603"/>
      <c r="J10" s="1603"/>
      <c r="K10" s="1603"/>
      <c r="L10" s="1604"/>
    </row>
    <row r="11" spans="1:15" s="23" customFormat="1" ht="4.5" hidden="1" customHeight="1" x14ac:dyDescent="0.2">
      <c r="B11" s="80"/>
      <c r="C11" s="80"/>
      <c r="D11" s="80"/>
      <c r="E11" s="80"/>
      <c r="F11" s="80"/>
      <c r="G11" s="80"/>
      <c r="H11" s="80"/>
      <c r="I11" s="17"/>
      <c r="J11" s="17"/>
      <c r="K11" s="17"/>
      <c r="L11" s="17"/>
    </row>
    <row r="12" spans="1:15" s="23" customFormat="1" ht="15" hidden="1" customHeight="1" x14ac:dyDescent="0.2">
      <c r="A12" s="1605" t="s">
        <v>243</v>
      </c>
      <c r="B12" s="15"/>
      <c r="C12" s="1606"/>
      <c r="D12" s="1607"/>
      <c r="E12" s="1607"/>
      <c r="F12" s="1608"/>
      <c r="G12" s="17"/>
      <c r="H12" s="79" t="s">
        <v>63</v>
      </c>
      <c r="I12" s="17"/>
      <c r="K12" s="1609"/>
      <c r="L12" s="1610"/>
    </row>
    <row r="13" spans="1:15" ht="4.5" hidden="1" customHeight="1" x14ac:dyDescent="0.2">
      <c r="A13" s="1605"/>
      <c r="B13" s="17"/>
      <c r="C13" s="17"/>
      <c r="D13" s="80"/>
      <c r="E13" s="80"/>
      <c r="F13" s="80"/>
      <c r="G13" s="80"/>
      <c r="H13" s="80"/>
      <c r="I13" s="17"/>
      <c r="K13" s="17"/>
      <c r="L13" s="17"/>
    </row>
    <row r="14" spans="1:15" s="23" customFormat="1" ht="15" hidden="1" customHeight="1" x14ac:dyDescent="0.2">
      <c r="A14" s="1605"/>
      <c r="B14" s="79"/>
      <c r="C14" s="17"/>
      <c r="D14" s="17"/>
      <c r="E14" s="80"/>
      <c r="F14" s="80"/>
      <c r="G14" s="80"/>
      <c r="H14" s="79" t="s">
        <v>244</v>
      </c>
      <c r="I14" s="17"/>
      <c r="K14" s="1611" t="str">
        <f>IF($C$6="","",[10]Inhalt!F91)</f>
        <v/>
      </c>
      <c r="L14" s="1612"/>
    </row>
    <row r="15" spans="1:15" ht="4.5" hidden="1" customHeight="1" x14ac:dyDescent="0.2">
      <c r="A15" s="17"/>
      <c r="B15" s="17"/>
      <c r="C15" s="17"/>
      <c r="D15" s="80"/>
      <c r="E15" s="80"/>
      <c r="F15" s="80"/>
      <c r="G15" s="80"/>
      <c r="H15" s="80"/>
      <c r="I15" s="80"/>
      <c r="K15" s="80"/>
      <c r="L15" s="19"/>
    </row>
    <row r="16" spans="1:15" s="23" customFormat="1" ht="15" hidden="1" customHeight="1" x14ac:dyDescent="0.2">
      <c r="A16" s="79"/>
      <c r="B16" s="79"/>
      <c r="C16" s="17"/>
      <c r="D16" s="17"/>
      <c r="E16" s="17"/>
      <c r="F16" s="17"/>
      <c r="G16" s="17"/>
      <c r="H16" s="12" t="s">
        <v>69</v>
      </c>
      <c r="I16" s="17"/>
      <c r="K16" s="1613"/>
      <c r="L16" s="1614"/>
    </row>
    <row r="17" spans="1:14" s="23" customFormat="1" ht="17.25" hidden="1" customHeight="1" x14ac:dyDescent="0.2">
      <c r="A17" s="79"/>
      <c r="B17" s="79"/>
      <c r="C17" s="17"/>
      <c r="D17" s="17"/>
      <c r="E17" s="17"/>
      <c r="F17" s="17"/>
      <c r="G17" s="17"/>
      <c r="H17" s="12"/>
      <c r="I17" s="17"/>
      <c r="J17" s="81"/>
      <c r="K17" s="81"/>
      <c r="L17" s="17"/>
    </row>
    <row r="18" spans="1:14" s="23" customFormat="1" ht="15" hidden="1" customHeight="1" x14ac:dyDescent="0.25">
      <c r="A18" s="1572" t="s">
        <v>245</v>
      </c>
      <c r="B18" s="1573"/>
      <c r="C18" s="1573"/>
      <c r="D18" s="1573"/>
      <c r="E18" s="1573"/>
      <c r="F18" s="1574"/>
      <c r="G18" s="82"/>
      <c r="H18"/>
      <c r="I18"/>
      <c r="J18"/>
      <c r="K18"/>
      <c r="L18"/>
    </row>
    <row r="19" spans="1:14" s="23" customFormat="1" ht="15" hidden="1" customHeight="1" x14ac:dyDescent="0.25">
      <c r="A19" s="1615" t="str">
        <f>IF($C$6="","",[10]Inhalt!E91)</f>
        <v/>
      </c>
      <c r="B19" s="1616"/>
      <c r="C19" s="1616"/>
      <c r="D19" s="1616"/>
      <c r="E19" s="1616"/>
      <c r="F19" s="1617"/>
      <c r="G19" s="82"/>
      <c r="H19"/>
      <c r="I19"/>
      <c r="J19"/>
      <c r="K19"/>
      <c r="L19"/>
    </row>
    <row r="20" spans="1:14" s="23" customFormat="1" ht="4.5" hidden="1" customHeight="1" x14ac:dyDescent="0.2">
      <c r="A20" s="80"/>
      <c r="B20" s="80"/>
      <c r="C20" s="80"/>
      <c r="D20" s="80"/>
      <c r="E20" s="17"/>
      <c r="F20" s="17"/>
      <c r="G20" s="17"/>
      <c r="H20" s="80"/>
      <c r="I20" s="80"/>
      <c r="J20" s="17"/>
      <c r="K20" s="17"/>
      <c r="L20" s="17"/>
    </row>
    <row r="21" spans="1:14" s="23" customFormat="1" ht="15" hidden="1" customHeight="1" x14ac:dyDescent="0.2">
      <c r="A21" s="1618" t="s">
        <v>246</v>
      </c>
      <c r="B21" s="1619"/>
      <c r="C21" s="1619"/>
      <c r="D21" s="1619"/>
      <c r="E21" s="1619"/>
      <c r="F21" s="1620"/>
      <c r="G21" s="1621" t="s">
        <v>247</v>
      </c>
      <c r="H21" s="1622"/>
      <c r="I21" s="1622"/>
      <c r="J21" s="1622"/>
      <c r="K21" s="1622"/>
      <c r="L21" s="1623"/>
    </row>
    <row r="22" spans="1:14" s="23" customFormat="1" ht="15" hidden="1" customHeight="1" x14ac:dyDescent="0.2">
      <c r="A22" s="1563"/>
      <c r="B22" s="1564"/>
      <c r="C22" s="1564"/>
      <c r="D22" s="1564"/>
      <c r="E22" s="1564"/>
      <c r="F22" s="1565"/>
      <c r="G22" s="1563"/>
      <c r="H22" s="1564"/>
      <c r="I22" s="1564"/>
      <c r="J22" s="1564"/>
      <c r="K22" s="1564"/>
      <c r="L22" s="1565"/>
    </row>
    <row r="23" spans="1:14" s="23" customFormat="1" ht="4.5" hidden="1" customHeight="1" x14ac:dyDescent="0.2">
      <c r="A23" s="80"/>
      <c r="B23" s="80"/>
      <c r="C23" s="80"/>
      <c r="D23" s="80"/>
      <c r="E23" s="17"/>
      <c r="F23" s="17"/>
      <c r="G23" s="80"/>
      <c r="I23" s="80"/>
      <c r="J23" s="17"/>
      <c r="K23" s="17"/>
      <c r="L23" s="17"/>
    </row>
    <row r="24" spans="1:14" s="23" customFormat="1" ht="15" hidden="1" customHeight="1" x14ac:dyDescent="0.2">
      <c r="A24" s="1572" t="s">
        <v>248</v>
      </c>
      <c r="B24" s="1573"/>
      <c r="C24" s="1573"/>
      <c r="D24" s="1573"/>
      <c r="E24" s="1573"/>
      <c r="F24" s="1574"/>
      <c r="G24" s="1575" t="s">
        <v>249</v>
      </c>
      <c r="H24" s="1575"/>
      <c r="I24" s="1575"/>
      <c r="J24" s="1575"/>
      <c r="K24" s="1575"/>
      <c r="L24" s="1575"/>
    </row>
    <row r="25" spans="1:14" s="23" customFormat="1" ht="15" hidden="1" customHeight="1" x14ac:dyDescent="0.2">
      <c r="A25" s="1563"/>
      <c r="B25" s="1564"/>
      <c r="C25" s="1564"/>
      <c r="D25" s="1564"/>
      <c r="E25" s="1564"/>
      <c r="F25" s="1565"/>
      <c r="G25" s="1576"/>
      <c r="H25" s="1577"/>
      <c r="I25" s="1577"/>
      <c r="J25" s="1577"/>
      <c r="K25" s="1577"/>
      <c r="L25" s="1578"/>
    </row>
    <row r="26" spans="1:14" s="23" customFormat="1" ht="28.5" customHeight="1" x14ac:dyDescent="0.2">
      <c r="A26" s="17"/>
      <c r="B26" s="17"/>
      <c r="C26" s="17"/>
      <c r="D26" s="17"/>
      <c r="E26" s="17"/>
      <c r="F26" s="17"/>
      <c r="G26" s="17"/>
      <c r="H26" s="17"/>
      <c r="I26" s="12"/>
      <c r="J26" s="17"/>
      <c r="K26" s="17"/>
      <c r="L26" s="17"/>
    </row>
    <row r="27" spans="1:14" s="23" customFormat="1" ht="46.5" customHeight="1" x14ac:dyDescent="0.2">
      <c r="A27" s="1375" t="s">
        <v>2967</v>
      </c>
      <c r="B27" s="1376"/>
      <c r="C27" s="1377"/>
      <c r="D27" s="1579" t="s">
        <v>2995</v>
      </c>
      <c r="E27" s="1580"/>
      <c r="F27" s="1580"/>
      <c r="G27" s="1580"/>
      <c r="H27" s="1580"/>
      <c r="I27" s="1580"/>
      <c r="J27" s="1580"/>
      <c r="K27" s="1581"/>
      <c r="L27" s="1582" t="s">
        <v>2966</v>
      </c>
      <c r="M27" s="1466" t="s">
        <v>2968</v>
      </c>
      <c r="N27" s="1456" t="s">
        <v>2969</v>
      </c>
    </row>
    <row r="28" spans="1:14" s="23" customFormat="1" ht="9.75" customHeight="1" x14ac:dyDescent="0.2">
      <c r="A28" s="1378"/>
      <c r="B28" s="1379"/>
      <c r="C28" s="1380"/>
      <c r="D28" s="83" t="s">
        <v>250</v>
      </c>
      <c r="E28" s="84" t="s">
        <v>251</v>
      </c>
      <c r="F28" s="85" t="s">
        <v>252</v>
      </c>
      <c r="G28" s="85" t="s">
        <v>253</v>
      </c>
      <c r="H28" s="86" t="s">
        <v>254</v>
      </c>
      <c r="I28" s="87" t="s">
        <v>39</v>
      </c>
      <c r="J28" s="88" t="s">
        <v>24</v>
      </c>
      <c r="K28" s="1585" t="s">
        <v>2973</v>
      </c>
      <c r="L28" s="1583"/>
      <c r="M28" s="1467"/>
      <c r="N28" s="1456"/>
    </row>
    <row r="29" spans="1:14" s="23" customFormat="1" ht="48.75" customHeight="1" x14ac:dyDescent="0.2">
      <c r="A29" s="1381"/>
      <c r="B29" s="1382"/>
      <c r="C29" s="1383"/>
      <c r="D29" s="89" t="s">
        <v>255</v>
      </c>
      <c r="E29" s="90" t="s">
        <v>255</v>
      </c>
      <c r="F29" s="91" t="s">
        <v>256</v>
      </c>
      <c r="G29" s="91" t="s">
        <v>256</v>
      </c>
      <c r="H29" s="91" t="s">
        <v>256</v>
      </c>
      <c r="I29" s="92" t="s">
        <v>257</v>
      </c>
      <c r="J29" s="93" t="s">
        <v>258</v>
      </c>
      <c r="K29" s="1586"/>
      <c r="L29" s="1584"/>
      <c r="M29" s="1468"/>
      <c r="N29" s="1456"/>
    </row>
    <row r="30" spans="1:14" s="23" customFormat="1" ht="28.5" customHeight="1" x14ac:dyDescent="0.2">
      <c r="A30" s="1595" t="s">
        <v>1668</v>
      </c>
      <c r="B30" s="1595"/>
      <c r="C30" s="1596"/>
      <c r="D30" s="255">
        <v>20</v>
      </c>
      <c r="E30" s="255">
        <v>25</v>
      </c>
      <c r="F30" s="255">
        <v>15</v>
      </c>
      <c r="G30" s="255">
        <v>13</v>
      </c>
      <c r="H30" s="255">
        <v>5</v>
      </c>
      <c r="I30" s="255">
        <v>16</v>
      </c>
      <c r="J30" s="255">
        <v>8</v>
      </c>
      <c r="K30" s="256">
        <v>4</v>
      </c>
      <c r="L30" s="94">
        <v>145</v>
      </c>
      <c r="M30" s="260">
        <v>10</v>
      </c>
      <c r="N30" s="266">
        <f>(L30-M30)/L30</f>
        <v>0.93103448275862066</v>
      </c>
    </row>
    <row r="31" spans="1:14" s="23" customFormat="1" ht="3.75" customHeight="1" x14ac:dyDescent="0.2">
      <c r="A31" s="351"/>
      <c r="B31" s="352"/>
      <c r="C31" s="353"/>
      <c r="D31" s="257"/>
      <c r="E31" s="257"/>
      <c r="F31" s="257"/>
      <c r="G31" s="257"/>
      <c r="H31" s="257"/>
      <c r="I31" s="257"/>
      <c r="J31" s="257"/>
      <c r="K31" s="257"/>
      <c r="L31" s="354"/>
      <c r="M31" s="261"/>
      <c r="N31" s="266"/>
    </row>
    <row r="32" spans="1:14" s="23" customFormat="1" ht="26.25" customHeight="1" x14ac:dyDescent="0.2">
      <c r="A32" s="1597" t="s">
        <v>2974</v>
      </c>
      <c r="B32" s="1598"/>
      <c r="C32" s="1599"/>
      <c r="D32" s="258">
        <f>D33+D34</f>
        <v>18</v>
      </c>
      <c r="E32" s="258">
        <f t="shared" ref="E32:K32" si="0">E33+E34</f>
        <v>23</v>
      </c>
      <c r="F32" s="258">
        <f t="shared" si="0"/>
        <v>15</v>
      </c>
      <c r="G32" s="258">
        <f t="shared" si="0"/>
        <v>13</v>
      </c>
      <c r="H32" s="258">
        <f t="shared" si="0"/>
        <v>5</v>
      </c>
      <c r="I32" s="258">
        <f t="shared" si="0"/>
        <v>16</v>
      </c>
      <c r="J32" s="258">
        <f t="shared" si="0"/>
        <v>2</v>
      </c>
      <c r="K32" s="258">
        <f t="shared" si="0"/>
        <v>1</v>
      </c>
      <c r="L32" s="94">
        <f>IF(AND(D32="",E32="",H32="",I32="",J32="",K32=""),"",SUM(D32:K32))</f>
        <v>93</v>
      </c>
      <c r="M32" s="262">
        <f>M33+M34</f>
        <v>8</v>
      </c>
      <c r="N32" s="266">
        <f t="shared" ref="N32:N40" si="1">(L32-M32)/L32</f>
        <v>0.91397849462365588</v>
      </c>
    </row>
    <row r="33" spans="1:17" s="23" customFormat="1" ht="27.95" customHeight="1" x14ac:dyDescent="0.2">
      <c r="A33" s="1567" t="s">
        <v>2975</v>
      </c>
      <c r="B33" s="1567"/>
      <c r="C33" s="1568"/>
      <c r="D33" s="255">
        <v>18</v>
      </c>
      <c r="E33" s="255">
        <v>22</v>
      </c>
      <c r="F33" s="255">
        <v>10</v>
      </c>
      <c r="G33" s="255">
        <v>3</v>
      </c>
      <c r="H33" s="255">
        <v>0</v>
      </c>
      <c r="I33" s="255">
        <v>3</v>
      </c>
      <c r="J33" s="255">
        <v>0</v>
      </c>
      <c r="K33" s="255">
        <v>0</v>
      </c>
      <c r="L33" s="94">
        <f>IF(AND(D33="",E33="",H33="",I33="",J33="",K33=""),"",SUM(D33:K33))</f>
        <v>56</v>
      </c>
      <c r="M33" s="260">
        <v>2</v>
      </c>
      <c r="N33" s="266">
        <f t="shared" si="1"/>
        <v>0.9642857142857143</v>
      </c>
    </row>
    <row r="34" spans="1:17" s="23" customFormat="1" ht="27.95" customHeight="1" x14ac:dyDescent="0.2">
      <c r="A34" s="1567" t="s">
        <v>2977</v>
      </c>
      <c r="B34" s="1567"/>
      <c r="C34" s="1568"/>
      <c r="D34" s="255">
        <v>0</v>
      </c>
      <c r="E34" s="255">
        <v>1</v>
      </c>
      <c r="F34" s="255">
        <v>5</v>
      </c>
      <c r="G34" s="255">
        <v>10</v>
      </c>
      <c r="H34" s="255">
        <v>5</v>
      </c>
      <c r="I34" s="255">
        <v>13</v>
      </c>
      <c r="J34" s="255">
        <v>2</v>
      </c>
      <c r="K34" s="255">
        <v>1</v>
      </c>
      <c r="L34" s="94">
        <f>IF(AND(D34="",E34="",H34="",I34="",J34="",K34=""),"",SUM(D34:K34))</f>
        <v>37</v>
      </c>
      <c r="M34" s="260">
        <v>6</v>
      </c>
      <c r="N34" s="266">
        <f t="shared" si="1"/>
        <v>0.83783783783783783</v>
      </c>
    </row>
    <row r="35" spans="1:17" s="23" customFormat="1" ht="3.75" customHeight="1" x14ac:dyDescent="0.2">
      <c r="A35" s="95"/>
      <c r="B35" s="96"/>
      <c r="C35" s="82"/>
      <c r="D35" s="259"/>
      <c r="E35" s="259"/>
      <c r="F35" s="259"/>
      <c r="G35" s="259"/>
      <c r="H35" s="259"/>
      <c r="I35" s="259"/>
      <c r="J35" s="259"/>
      <c r="K35" s="259"/>
      <c r="L35" s="94"/>
      <c r="M35" s="263"/>
      <c r="N35" s="266"/>
    </row>
    <row r="36" spans="1:17" s="23" customFormat="1" ht="78" customHeight="1" x14ac:dyDescent="0.2">
      <c r="A36" s="1569" t="s">
        <v>2976</v>
      </c>
      <c r="B36" s="1570"/>
      <c r="C36" s="1571"/>
      <c r="D36" s="255">
        <v>0</v>
      </c>
      <c r="E36" s="255">
        <v>2</v>
      </c>
      <c r="F36" s="255">
        <v>1</v>
      </c>
      <c r="G36" s="255">
        <v>4</v>
      </c>
      <c r="H36" s="255">
        <v>2</v>
      </c>
      <c r="I36" s="255">
        <v>6</v>
      </c>
      <c r="J36" s="255">
        <v>2</v>
      </c>
      <c r="K36" s="255">
        <v>0</v>
      </c>
      <c r="L36" s="94">
        <f>IF(AND(D36="",E36="",H36="",I36="",J36="",K36=""),"",SUM(D36:K36))</f>
        <v>17</v>
      </c>
      <c r="M36" s="260">
        <v>2</v>
      </c>
      <c r="N36" s="266">
        <f t="shared" si="1"/>
        <v>0.88235294117647056</v>
      </c>
    </row>
    <row r="37" spans="1:17" s="23" customFormat="1" ht="25.5" customHeight="1" x14ac:dyDescent="0.2">
      <c r="A37" s="1535"/>
      <c r="B37" s="1535"/>
      <c r="C37" s="1535"/>
      <c r="D37" s="97"/>
      <c r="E37" s="97"/>
      <c r="F37" s="97"/>
      <c r="G37" s="97"/>
      <c r="H37" s="97"/>
      <c r="I37" s="97"/>
      <c r="J37" s="97"/>
      <c r="K37" s="97"/>
      <c r="L37" s="97"/>
      <c r="M37" s="263"/>
      <c r="N37" s="266"/>
    </row>
    <row r="38" spans="1:17" s="23" customFormat="1" ht="43.5" customHeight="1" x14ac:dyDescent="0.2">
      <c r="A38" s="1591" t="s">
        <v>2981</v>
      </c>
      <c r="B38" s="1591"/>
      <c r="C38" s="1591"/>
      <c r="D38" s="1592" t="s">
        <v>2970</v>
      </c>
      <c r="E38" s="1593"/>
      <c r="F38" s="1593"/>
      <c r="G38" s="1594"/>
      <c r="H38" s="1592" t="s">
        <v>2971</v>
      </c>
      <c r="I38" s="1593"/>
      <c r="J38" s="1593"/>
      <c r="K38" s="1594"/>
      <c r="L38" s="98" t="s">
        <v>1669</v>
      </c>
      <c r="M38" s="264"/>
      <c r="N38" s="266"/>
    </row>
    <row r="39" spans="1:17" s="23" customFormat="1" ht="27" customHeight="1" x14ac:dyDescent="0.2">
      <c r="A39" s="1047" t="s">
        <v>2253</v>
      </c>
      <c r="B39" s="1047"/>
      <c r="C39" s="1047"/>
      <c r="D39" s="1387">
        <v>60</v>
      </c>
      <c r="E39" s="1388"/>
      <c r="F39" s="1388"/>
      <c r="G39" s="1389"/>
      <c r="H39" s="1387">
        <v>3</v>
      </c>
      <c r="I39" s="1388"/>
      <c r="J39" s="1388"/>
      <c r="K39" s="1389"/>
      <c r="L39" s="99">
        <f>IF(AND(D39="",H39=""),"",SUM(D39:K39))</f>
        <v>63</v>
      </c>
      <c r="M39" s="265">
        <v>2</v>
      </c>
      <c r="N39" s="266">
        <f t="shared" si="1"/>
        <v>0.96825396825396826</v>
      </c>
    </row>
    <row r="40" spans="1:17" s="23" customFormat="1" ht="27" customHeight="1" x14ac:dyDescent="0.2">
      <c r="A40" s="1047" t="s">
        <v>2186</v>
      </c>
      <c r="B40" s="1566"/>
      <c r="C40" s="1566"/>
      <c r="D40" s="1387">
        <v>5</v>
      </c>
      <c r="E40" s="1388"/>
      <c r="F40" s="1388"/>
      <c r="G40" s="1389"/>
      <c r="H40" s="1387">
        <v>1</v>
      </c>
      <c r="I40" s="1388"/>
      <c r="J40" s="1388"/>
      <c r="K40" s="1389"/>
      <c r="L40" s="99">
        <f>IF(AND(D40="",H40=""),"",D40*2+H40*2)</f>
        <v>12</v>
      </c>
      <c r="M40" s="265">
        <v>0</v>
      </c>
      <c r="N40" s="266">
        <f t="shared" si="1"/>
        <v>1</v>
      </c>
    </row>
    <row r="41" spans="1:17" s="23" customFormat="1" ht="14.1" customHeight="1" x14ac:dyDescent="0.2">
      <c r="A41" s="1555"/>
      <c r="B41" s="1556"/>
      <c r="C41" s="1557"/>
      <c r="D41" s="100"/>
      <c r="E41" s="101"/>
      <c r="F41" s="101"/>
      <c r="G41" s="101"/>
      <c r="H41" s="101"/>
      <c r="I41" s="101"/>
      <c r="J41" s="101"/>
      <c r="K41" s="101"/>
      <c r="L41" s="102">
        <f>IF(AND(L39="",L40=""),"",SUM(L39:L40))</f>
        <v>75</v>
      </c>
    </row>
    <row r="42" spans="1:17" s="23" customFormat="1" ht="27" customHeight="1" x14ac:dyDescent="0.2">
      <c r="A42" s="1558" t="s">
        <v>2972</v>
      </c>
      <c r="B42" s="1558"/>
      <c r="C42" s="1558"/>
      <c r="D42" s="1559">
        <f>IF(AND(D39="",D40=""),"",SUM(D39:G40))</f>
        <v>65</v>
      </c>
      <c r="E42" s="1560"/>
      <c r="F42" s="1560"/>
      <c r="G42" s="1561"/>
      <c r="H42" s="1559">
        <f>IF(AND(H39="",H40=""),"",SUM(H39:K40))</f>
        <v>4</v>
      </c>
      <c r="I42" s="1560"/>
      <c r="J42" s="1560"/>
      <c r="K42" s="1561"/>
      <c r="L42" s="103"/>
    </row>
    <row r="43" spans="1:17" s="23" customFormat="1" ht="9.75" customHeight="1" x14ac:dyDescent="0.2">
      <c r="A43" s="104"/>
      <c r="B43" s="104"/>
      <c r="C43" s="104"/>
      <c r="D43" s="105"/>
      <c r="E43" s="105"/>
      <c r="F43" s="105"/>
      <c r="G43" s="105"/>
      <c r="H43" s="105"/>
      <c r="I43" s="105"/>
      <c r="J43" s="105"/>
      <c r="K43" s="105"/>
      <c r="L43" s="106"/>
    </row>
    <row r="44" spans="1:17" s="23" customFormat="1" ht="9" customHeight="1" x14ac:dyDescent="0.2">
      <c r="A44" s="107"/>
      <c r="B44" s="104"/>
      <c r="C44" s="104"/>
      <c r="D44" s="105"/>
      <c r="E44" s="105"/>
      <c r="F44" s="105"/>
      <c r="G44" s="105"/>
      <c r="H44" s="105"/>
      <c r="I44" s="105"/>
      <c r="J44" s="105"/>
      <c r="K44" s="105"/>
      <c r="L44" s="106"/>
      <c r="P44" s="108"/>
      <c r="Q44" s="109"/>
    </row>
    <row r="45" spans="1:17" s="23" customFormat="1" ht="43.5" customHeight="1" x14ac:dyDescent="0.2">
      <c r="A45" s="1457" t="s">
        <v>2187</v>
      </c>
      <c r="B45" s="1457"/>
      <c r="C45" s="1457"/>
      <c r="D45" s="1457"/>
      <c r="E45" s="1457"/>
      <c r="F45" s="1457"/>
      <c r="G45" s="1457"/>
      <c r="H45" s="1457"/>
      <c r="I45" s="1457"/>
      <c r="J45" s="1457"/>
      <c r="K45" s="1457"/>
      <c r="L45" s="1457"/>
      <c r="M45" s="1457"/>
    </row>
    <row r="46" spans="1:17" s="23" customFormat="1" ht="30.75" customHeight="1" x14ac:dyDescent="0.2">
      <c r="A46" s="1457"/>
      <c r="B46" s="1457"/>
      <c r="C46" s="1457"/>
      <c r="D46" s="1457"/>
      <c r="E46" s="1457"/>
      <c r="F46" s="1457"/>
      <c r="G46" s="1457"/>
      <c r="H46" s="1457"/>
      <c r="I46" s="1457"/>
      <c r="J46" s="1457"/>
      <c r="K46" s="1457"/>
      <c r="L46" s="1457"/>
      <c r="M46" s="1457"/>
    </row>
    <row r="47" spans="1:17" s="23" customFormat="1" ht="12" customHeight="1" x14ac:dyDescent="0.2">
      <c r="A47" s="248"/>
      <c r="B47" s="248"/>
      <c r="C47" s="248"/>
      <c r="D47" s="248"/>
      <c r="E47" s="248"/>
      <c r="F47" s="248"/>
      <c r="G47" s="248"/>
      <c r="H47" s="248"/>
      <c r="I47" s="248"/>
      <c r="J47" s="248"/>
      <c r="K47" s="248"/>
      <c r="L47" s="248"/>
      <c r="M47" s="248"/>
    </row>
    <row r="48" spans="1:17" s="23" customFormat="1" ht="16.5" customHeight="1" x14ac:dyDescent="0.2">
      <c r="A48" s="1590" t="s">
        <v>1263</v>
      </c>
      <c r="B48" s="1590"/>
      <c r="C48" s="1590"/>
      <c r="D48" s="1590"/>
      <c r="E48" s="1590"/>
      <c r="F48" s="1590"/>
      <c r="G48" s="1590"/>
      <c r="H48" s="1590"/>
      <c r="I48" s="1590"/>
      <c r="J48" s="1590"/>
      <c r="K48" s="1590"/>
      <c r="L48" s="1590"/>
      <c r="O48" s="23" t="s">
        <v>8</v>
      </c>
    </row>
    <row r="49" spans="1:17" s="23" customFormat="1" ht="89.25" customHeight="1" x14ac:dyDescent="0.2">
      <c r="A49" s="1390" t="s">
        <v>2965</v>
      </c>
      <c r="B49" s="1562"/>
      <c r="C49" s="1562"/>
      <c r="D49" s="1562"/>
      <c r="E49" s="1562"/>
      <c r="F49" s="1562"/>
      <c r="G49" s="1562"/>
      <c r="H49" s="1562"/>
      <c r="I49" s="1562"/>
      <c r="J49" s="1562"/>
      <c r="K49" s="1562"/>
      <c r="L49" s="1562"/>
    </row>
    <row r="50" spans="1:17" s="23" customFormat="1" ht="36.75" customHeight="1" x14ac:dyDescent="0.2">
      <c r="A50" s="1390" t="s">
        <v>2964</v>
      </c>
      <c r="B50" s="1562"/>
      <c r="C50" s="1562"/>
      <c r="D50" s="1562"/>
      <c r="E50" s="1562"/>
      <c r="F50" s="1562"/>
      <c r="G50" s="1562"/>
      <c r="H50" s="1562"/>
      <c r="I50" s="1562"/>
      <c r="J50" s="1562"/>
      <c r="K50" s="1562"/>
      <c r="L50" s="1562"/>
    </row>
    <row r="51" spans="1:17" s="23" customFormat="1" ht="68.25" customHeight="1" x14ac:dyDescent="0.2">
      <c r="A51" s="1390" t="s">
        <v>2188</v>
      </c>
      <c r="B51" s="1390"/>
      <c r="C51" s="1390"/>
      <c r="D51" s="1390"/>
      <c r="E51" s="1390"/>
      <c r="F51" s="1390"/>
      <c r="G51" s="1390"/>
      <c r="H51" s="1390"/>
      <c r="I51" s="1390"/>
      <c r="J51" s="1390"/>
      <c r="K51" s="1390"/>
      <c r="L51" s="1390"/>
    </row>
    <row r="52" spans="1:17" s="23" customFormat="1" ht="54.75" customHeight="1" x14ac:dyDescent="0.2">
      <c r="A52" s="1390" t="s">
        <v>2189</v>
      </c>
      <c r="B52" s="1390"/>
      <c r="C52" s="1390"/>
      <c r="D52" s="1390"/>
      <c r="E52" s="1390"/>
      <c r="F52" s="1390"/>
      <c r="G52" s="1390"/>
      <c r="H52" s="1390"/>
      <c r="I52" s="1390"/>
      <c r="J52" s="1390"/>
      <c r="K52" s="1390"/>
      <c r="L52" s="1390"/>
    </row>
    <row r="53" spans="1:17" s="23" customFormat="1" ht="28.5" customHeight="1" x14ac:dyDescent="0.2">
      <c r="A53" s="1390" t="s">
        <v>2190</v>
      </c>
      <c r="B53" s="1390"/>
      <c r="C53" s="1390"/>
      <c r="D53" s="1390"/>
      <c r="E53" s="1390"/>
      <c r="F53" s="1390"/>
      <c r="G53" s="1390"/>
      <c r="H53" s="1390"/>
      <c r="I53" s="1390"/>
      <c r="J53" s="1390"/>
      <c r="K53" s="1390"/>
      <c r="L53" s="1390"/>
    </row>
    <row r="54" spans="1:17" s="23" customFormat="1" ht="67.5" customHeight="1" x14ac:dyDescent="0.2">
      <c r="A54" s="1390" t="s">
        <v>2191</v>
      </c>
      <c r="B54" s="1390"/>
      <c r="C54" s="1390"/>
      <c r="D54" s="1390"/>
      <c r="E54" s="1390"/>
      <c r="F54" s="1390"/>
      <c r="G54" s="1390"/>
      <c r="H54" s="1390"/>
      <c r="I54" s="1390"/>
      <c r="J54" s="1390"/>
      <c r="K54" s="1390"/>
      <c r="L54" s="1390"/>
    </row>
    <row r="55" spans="1:17" s="23" customFormat="1" ht="46.5" customHeight="1" x14ac:dyDescent="0.2">
      <c r="A55" s="1390" t="s">
        <v>2192</v>
      </c>
      <c r="B55" s="1390"/>
      <c r="C55" s="1390"/>
      <c r="D55" s="1390"/>
      <c r="E55" s="1390"/>
      <c r="F55" s="1390"/>
      <c r="G55" s="1390"/>
      <c r="H55" s="1390"/>
      <c r="I55" s="1390"/>
      <c r="J55" s="1390"/>
      <c r="K55" s="1390"/>
      <c r="L55" s="1390"/>
      <c r="Q55" s="158"/>
    </row>
    <row r="56" spans="1:17" s="23" customFormat="1" ht="27.75" customHeight="1" x14ac:dyDescent="0.25">
      <c r="A56" s="1542"/>
      <c r="B56" s="1543"/>
      <c r="C56" s="1543"/>
      <c r="D56" s="1543"/>
      <c r="E56" s="1543"/>
      <c r="F56" s="1543"/>
      <c r="G56" s="1543"/>
      <c r="H56" s="1543"/>
      <c r="I56" s="1543"/>
      <c r="J56" s="1543"/>
      <c r="K56" s="1543"/>
      <c r="L56" s="1543"/>
    </row>
    <row r="57" spans="1:17" s="31" customFormat="1" x14ac:dyDescent="0.2">
      <c r="B57" s="506" t="s">
        <v>1776</v>
      </c>
    </row>
    <row r="58" spans="1:17" s="31" customFormat="1" ht="41.25" customHeight="1" x14ac:dyDescent="0.2">
      <c r="B58" s="1550" t="s">
        <v>2376</v>
      </c>
      <c r="C58" s="1551"/>
      <c r="D58" s="1551"/>
      <c r="E58" s="1551"/>
      <c r="F58" s="1551"/>
      <c r="G58" s="1552"/>
      <c r="H58" s="1550" t="s">
        <v>2375</v>
      </c>
      <c r="I58" s="1551"/>
      <c r="J58" s="1551"/>
      <c r="K58" s="1551"/>
      <c r="L58" s="1551"/>
      <c r="M58" s="1552"/>
    </row>
    <row r="59" spans="1:17" s="31" customFormat="1" ht="44.25" customHeight="1" x14ac:dyDescent="0.2">
      <c r="B59" s="1550" t="s">
        <v>2377</v>
      </c>
      <c r="C59" s="1551"/>
      <c r="D59" s="1551"/>
      <c r="E59" s="1551"/>
      <c r="F59" s="1551"/>
      <c r="G59" s="1552"/>
      <c r="H59" s="1550" t="s">
        <v>2321</v>
      </c>
      <c r="I59" s="1551"/>
      <c r="J59" s="1551"/>
      <c r="K59" s="1551"/>
      <c r="L59" s="1551"/>
      <c r="M59" s="1552"/>
    </row>
    <row r="60" spans="1:17" s="31" customFormat="1" ht="39.75" customHeight="1" x14ac:dyDescent="0.2">
      <c r="B60" s="1550" t="s">
        <v>2378</v>
      </c>
      <c r="C60" s="1553"/>
      <c r="D60" s="1553"/>
      <c r="E60" s="1553"/>
      <c r="F60" s="1553"/>
      <c r="G60" s="1554"/>
      <c r="H60" s="1550" t="s">
        <v>2379</v>
      </c>
      <c r="I60" s="1553"/>
      <c r="J60" s="1553"/>
      <c r="K60" s="1553"/>
      <c r="L60" s="1553"/>
      <c r="M60" s="1554"/>
    </row>
    <row r="61" spans="1:17" s="31" customFormat="1" ht="56.25" customHeight="1" x14ac:dyDescent="0.2">
      <c r="B61" s="1550" t="s">
        <v>2380</v>
      </c>
      <c r="C61" s="1553"/>
      <c r="D61" s="1553"/>
      <c r="E61" s="1553"/>
      <c r="F61" s="1553"/>
      <c r="G61" s="1554"/>
      <c r="H61" s="1550" t="s">
        <v>2381</v>
      </c>
      <c r="I61" s="1553"/>
      <c r="J61" s="1553"/>
      <c r="K61" s="1553"/>
      <c r="L61" s="1553"/>
      <c r="M61" s="1554"/>
    </row>
    <row r="62" spans="1:17" s="31" customFormat="1" ht="98.25" customHeight="1" x14ac:dyDescent="0.2">
      <c r="B62" s="1550" t="s">
        <v>2382</v>
      </c>
      <c r="C62" s="1551"/>
      <c r="D62" s="1551"/>
      <c r="E62" s="1551"/>
      <c r="F62" s="1551"/>
      <c r="G62" s="1552"/>
      <c r="H62" s="1550" t="s">
        <v>2383</v>
      </c>
      <c r="I62" s="1551"/>
      <c r="J62" s="1551"/>
      <c r="K62" s="1551"/>
      <c r="L62" s="1551"/>
      <c r="M62" s="1552"/>
    </row>
    <row r="63" spans="1:17" s="31" customFormat="1" ht="69" customHeight="1" x14ac:dyDescent="0.2">
      <c r="B63" s="1461" t="s">
        <v>2759</v>
      </c>
      <c r="C63" s="1462"/>
      <c r="D63" s="1462"/>
      <c r="E63" s="1462"/>
      <c r="F63" s="1462"/>
      <c r="G63" s="1463"/>
      <c r="H63" s="1461" t="s">
        <v>2757</v>
      </c>
      <c r="I63" s="1462"/>
      <c r="J63" s="1462"/>
      <c r="K63" s="1462"/>
      <c r="L63" s="1462"/>
      <c r="M63" s="1463"/>
    </row>
    <row r="64" spans="1:17" s="31" customFormat="1" ht="69" customHeight="1" x14ac:dyDescent="0.2">
      <c r="B64" s="1461" t="s">
        <v>2760</v>
      </c>
      <c r="C64" s="1462"/>
      <c r="D64" s="1462"/>
      <c r="E64" s="1462"/>
      <c r="F64" s="1462"/>
      <c r="G64" s="1463"/>
      <c r="H64" s="1461" t="s">
        <v>2758</v>
      </c>
      <c r="I64" s="1462"/>
      <c r="J64" s="1462"/>
      <c r="K64" s="1462"/>
      <c r="L64" s="1462"/>
      <c r="M64" s="1463"/>
    </row>
    <row r="65" spans="2:22" ht="25.5" customHeight="1" thickBot="1" x14ac:dyDescent="0.25">
      <c r="B65" s="158"/>
      <c r="D65" s="158"/>
      <c r="E65" s="158"/>
      <c r="F65" s="158"/>
      <c r="G65" s="158"/>
      <c r="H65" s="158"/>
      <c r="I65" s="158"/>
      <c r="J65" s="158"/>
      <c r="K65" s="158"/>
      <c r="L65" s="158"/>
      <c r="M65" s="158"/>
      <c r="N65" s="158"/>
      <c r="O65" s="473"/>
      <c r="P65" s="473"/>
      <c r="Q65" s="473"/>
      <c r="R65" s="473"/>
      <c r="S65" s="473"/>
      <c r="T65" s="473"/>
      <c r="U65" s="473"/>
      <c r="V65" s="473"/>
    </row>
    <row r="66" spans="2:22" ht="72" customHeight="1" thickBot="1" x14ac:dyDescent="0.25">
      <c r="B66" s="1544" t="s">
        <v>2193</v>
      </c>
      <c r="C66" s="1545"/>
      <c r="D66" s="1545"/>
      <c r="E66" s="1545"/>
      <c r="F66" s="1545"/>
      <c r="G66" s="1545"/>
      <c r="H66" s="1545"/>
      <c r="I66" s="1545"/>
      <c r="J66" s="1545"/>
      <c r="K66" s="1545"/>
      <c r="L66" s="1545"/>
      <c r="M66" s="1545"/>
      <c r="N66" s="1545"/>
      <c r="O66" s="1545"/>
      <c r="P66" s="1545"/>
      <c r="Q66" s="1545"/>
      <c r="R66" s="1545"/>
      <c r="S66" s="1545"/>
      <c r="T66" s="1545"/>
      <c r="U66" s="1545"/>
      <c r="V66" s="1546"/>
    </row>
    <row r="67" spans="2:22" ht="21.75" customHeight="1" thickBot="1" x14ac:dyDescent="0.25">
      <c r="B67" s="643"/>
      <c r="C67" s="643"/>
      <c r="D67" s="643"/>
      <c r="E67" s="643"/>
      <c r="F67" s="643"/>
      <c r="G67" s="643"/>
      <c r="H67" s="643"/>
      <c r="I67" s="643"/>
      <c r="J67" s="643"/>
      <c r="K67" s="643"/>
      <c r="L67" s="643"/>
      <c r="M67" s="643"/>
      <c r="N67" s="643"/>
      <c r="O67" s="643"/>
      <c r="P67" s="643"/>
      <c r="Q67" s="643"/>
      <c r="R67" s="643"/>
      <c r="S67" s="643"/>
      <c r="T67" s="643"/>
      <c r="U67" s="643"/>
      <c r="V67" s="643"/>
    </row>
    <row r="68" spans="2:22" ht="68.25" customHeight="1" thickBot="1" x14ac:dyDescent="0.25">
      <c r="B68" s="1547" t="s">
        <v>2745</v>
      </c>
      <c r="C68" s="1548"/>
      <c r="D68" s="1548"/>
      <c r="E68" s="1548"/>
      <c r="F68" s="1548"/>
      <c r="G68" s="1548"/>
      <c r="H68" s="1548"/>
      <c r="I68" s="1548"/>
      <c r="J68" s="1548"/>
      <c r="K68" s="1548"/>
      <c r="L68" s="1548"/>
      <c r="M68" s="1548"/>
      <c r="N68" s="1548"/>
      <c r="O68" s="1548"/>
      <c r="P68" s="1548"/>
      <c r="Q68" s="1548"/>
      <c r="R68" s="1548"/>
      <c r="S68" s="1548"/>
      <c r="T68" s="1548"/>
      <c r="U68" s="1548"/>
      <c r="V68" s="1549"/>
    </row>
    <row r="69" spans="2:22" ht="25.5" customHeight="1" thickBot="1" x14ac:dyDescent="0.25">
      <c r="B69" s="157"/>
      <c r="D69" s="157"/>
      <c r="E69" s="157"/>
      <c r="F69" s="157"/>
      <c r="G69" s="157"/>
      <c r="H69" s="157"/>
      <c r="I69" s="157"/>
      <c r="J69" s="157"/>
      <c r="K69" s="157"/>
      <c r="L69" s="158"/>
      <c r="M69" s="157"/>
      <c r="N69" s="157"/>
      <c r="O69" s="157"/>
      <c r="P69" s="157"/>
      <c r="Q69" s="157"/>
      <c r="R69" s="157"/>
      <c r="S69" s="157"/>
      <c r="T69" s="157"/>
      <c r="U69" s="157"/>
      <c r="V69" s="157"/>
    </row>
    <row r="70" spans="2:22" ht="33" customHeight="1" thickBot="1" x14ac:dyDescent="0.25">
      <c r="B70" s="1013" t="s">
        <v>2197</v>
      </c>
      <c r="C70" s="1014"/>
      <c r="D70" s="1014"/>
      <c r="E70" s="1014"/>
      <c r="F70" s="1014"/>
      <c r="G70" s="1014"/>
      <c r="H70" s="1014"/>
      <c r="I70" s="1014"/>
      <c r="J70" s="1014"/>
      <c r="K70" s="1014"/>
      <c r="L70" s="150"/>
      <c r="M70" s="1626" t="s">
        <v>2198</v>
      </c>
      <c r="N70" s="1014"/>
      <c r="O70" s="1014"/>
      <c r="P70" s="1014"/>
      <c r="Q70" s="1014"/>
      <c r="R70" s="1014"/>
      <c r="S70" s="1014"/>
      <c r="T70" s="1014"/>
      <c r="U70" s="1014"/>
      <c r="V70" s="1015"/>
    </row>
    <row r="71" spans="2:22" ht="32.25" customHeight="1" thickBot="1" x14ac:dyDescent="0.25">
      <c r="B71" s="1364" t="s">
        <v>2196</v>
      </c>
      <c r="C71" s="1365"/>
      <c r="D71" s="1366" t="s">
        <v>2194</v>
      </c>
      <c r="E71" s="1366"/>
      <c r="F71" s="1366"/>
      <c r="G71" s="1367" t="s">
        <v>2195</v>
      </c>
      <c r="H71" s="1365"/>
      <c r="I71" s="1365"/>
      <c r="J71" s="1365"/>
      <c r="K71" s="1368"/>
      <c r="L71" s="41"/>
      <c r="M71" s="1364" t="s">
        <v>2196</v>
      </c>
      <c r="N71" s="1365"/>
      <c r="O71" s="1366" t="s">
        <v>2194</v>
      </c>
      <c r="P71" s="1366"/>
      <c r="Q71" s="1366"/>
      <c r="R71" s="1367" t="s">
        <v>2195</v>
      </c>
      <c r="S71" s="1365"/>
      <c r="T71" s="1365"/>
      <c r="U71" s="1365"/>
      <c r="V71" s="1368"/>
    </row>
    <row r="72" spans="2:22" ht="27" customHeight="1" thickBot="1" x14ac:dyDescent="0.25">
      <c r="B72" s="1297" t="s">
        <v>259</v>
      </c>
      <c r="C72" s="1301"/>
      <c r="D72" s="1384" t="s">
        <v>1673</v>
      </c>
      <c r="E72" s="1384"/>
      <c r="F72" s="1384"/>
      <c r="G72" s="1384"/>
      <c r="H72" s="1384"/>
      <c r="I72" s="1384"/>
      <c r="J72" s="1384"/>
      <c r="K72" s="1464"/>
      <c r="M72" s="1410" t="s">
        <v>291</v>
      </c>
      <c r="N72" s="1411"/>
      <c r="O72" s="1412" t="s">
        <v>498</v>
      </c>
      <c r="P72" s="1537"/>
      <c r="Q72" s="1537"/>
      <c r="R72" s="1537"/>
      <c r="S72" s="1537"/>
      <c r="T72" s="1537"/>
      <c r="U72" s="1537"/>
      <c r="V72" s="1538"/>
    </row>
    <row r="73" spans="2:22" ht="39" customHeight="1" thickBot="1" x14ac:dyDescent="0.25">
      <c r="B73" s="1299"/>
      <c r="C73" s="1302"/>
      <c r="D73" s="1471" t="s">
        <v>260</v>
      </c>
      <c r="E73" s="1472"/>
      <c r="F73" s="1473"/>
      <c r="G73" s="1436" t="s">
        <v>343</v>
      </c>
      <c r="H73" s="1437"/>
      <c r="I73" s="1437"/>
      <c r="J73" s="1437"/>
      <c r="K73" s="1438"/>
      <c r="M73" s="1410" t="s">
        <v>292</v>
      </c>
      <c r="N73" s="1411"/>
      <c r="O73" s="1412" t="s">
        <v>499</v>
      </c>
      <c r="P73" s="1537"/>
      <c r="Q73" s="1537"/>
      <c r="R73" s="1537"/>
      <c r="S73" s="1537"/>
      <c r="T73" s="1537"/>
      <c r="U73" s="1537"/>
      <c r="V73" s="1538"/>
    </row>
    <row r="74" spans="2:22" ht="38.25" customHeight="1" thickBot="1" x14ac:dyDescent="0.25">
      <c r="B74" s="1299"/>
      <c r="C74" s="1302"/>
      <c r="D74" s="1063" t="s">
        <v>165</v>
      </c>
      <c r="E74" s="1063"/>
      <c r="F74" s="1063"/>
      <c r="G74" s="1038" t="s">
        <v>1349</v>
      </c>
      <c r="H74" s="1038"/>
      <c r="I74" s="1038"/>
      <c r="J74" s="1038"/>
      <c r="K74" s="1039"/>
      <c r="M74" s="1410" t="s">
        <v>293</v>
      </c>
      <c r="N74" s="1411"/>
      <c r="O74" s="1412" t="s">
        <v>500</v>
      </c>
      <c r="P74" s="1537"/>
      <c r="Q74" s="1537"/>
      <c r="R74" s="1537"/>
      <c r="S74" s="1537"/>
      <c r="T74" s="1537"/>
      <c r="U74" s="1537"/>
      <c r="V74" s="1538"/>
    </row>
    <row r="75" spans="2:22" ht="38.25" customHeight="1" thickBot="1" x14ac:dyDescent="0.25">
      <c r="B75" s="1299"/>
      <c r="C75" s="1302"/>
      <c r="D75" s="1471" t="s">
        <v>261</v>
      </c>
      <c r="E75" s="1472"/>
      <c r="F75" s="1473"/>
      <c r="G75" s="1433" t="s">
        <v>1361</v>
      </c>
      <c r="H75" s="1087"/>
      <c r="I75" s="1087"/>
      <c r="J75" s="1087"/>
      <c r="K75" s="1434"/>
      <c r="M75" s="1410" t="s">
        <v>294</v>
      </c>
      <c r="N75" s="1411"/>
      <c r="O75" s="1412" t="s">
        <v>501</v>
      </c>
      <c r="P75" s="1537"/>
      <c r="Q75" s="1537"/>
      <c r="R75" s="1537"/>
      <c r="S75" s="1537"/>
      <c r="T75" s="1537"/>
      <c r="U75" s="1537"/>
      <c r="V75" s="1538"/>
    </row>
    <row r="76" spans="2:22" ht="27" customHeight="1" thickBot="1" x14ac:dyDescent="0.25">
      <c r="B76" s="1299"/>
      <c r="C76" s="1302"/>
      <c r="D76" s="1372" t="s">
        <v>1672</v>
      </c>
      <c r="E76" s="1373"/>
      <c r="F76" s="1373"/>
      <c r="G76" s="1373"/>
      <c r="H76" s="1373"/>
      <c r="I76" s="1373"/>
      <c r="J76" s="1373"/>
      <c r="K76" s="1374"/>
      <c r="M76" s="1410" t="s">
        <v>295</v>
      </c>
      <c r="N76" s="1411"/>
      <c r="O76" s="1412" t="s">
        <v>502</v>
      </c>
      <c r="P76" s="1537"/>
      <c r="Q76" s="1537"/>
      <c r="R76" s="1537"/>
      <c r="S76" s="1537"/>
      <c r="T76" s="1537"/>
      <c r="U76" s="1537"/>
      <c r="V76" s="1538"/>
    </row>
    <row r="77" spans="2:22" ht="38.25" customHeight="1" thickBot="1" x14ac:dyDescent="0.25">
      <c r="B77" s="1299"/>
      <c r="C77" s="1302"/>
      <c r="D77" s="1471" t="s">
        <v>339</v>
      </c>
      <c r="E77" s="1472"/>
      <c r="F77" s="1473"/>
      <c r="G77" s="1436" t="s">
        <v>343</v>
      </c>
      <c r="H77" s="1437"/>
      <c r="I77" s="1437"/>
      <c r="J77" s="1437"/>
      <c r="K77" s="1438"/>
      <c r="M77" s="1410" t="s">
        <v>296</v>
      </c>
      <c r="N77" s="1411"/>
      <c r="O77" s="1412" t="s">
        <v>503</v>
      </c>
      <c r="P77" s="1537"/>
      <c r="Q77" s="1537"/>
      <c r="R77" s="1537"/>
      <c r="S77" s="1537"/>
      <c r="T77" s="1537"/>
      <c r="U77" s="1537"/>
      <c r="V77" s="1538"/>
    </row>
    <row r="78" spans="2:22" ht="38.25" customHeight="1" thickBot="1" x14ac:dyDescent="0.25">
      <c r="B78" s="1299"/>
      <c r="C78" s="1302"/>
      <c r="D78" s="1063" t="s">
        <v>183</v>
      </c>
      <c r="E78" s="1063"/>
      <c r="F78" s="1063"/>
      <c r="G78" s="1038" t="s">
        <v>1349</v>
      </c>
      <c r="H78" s="1038"/>
      <c r="I78" s="1038"/>
      <c r="J78" s="1038"/>
      <c r="K78" s="1039"/>
      <c r="M78" s="1410" t="s">
        <v>297</v>
      </c>
      <c r="N78" s="1411"/>
      <c r="O78" s="1412" t="s">
        <v>504</v>
      </c>
      <c r="P78" s="1537"/>
      <c r="Q78" s="1537"/>
      <c r="R78" s="1537"/>
      <c r="S78" s="1537"/>
      <c r="T78" s="1537"/>
      <c r="U78" s="1537"/>
      <c r="V78" s="1538"/>
    </row>
    <row r="79" spans="2:22" ht="38.25" customHeight="1" thickBot="1" x14ac:dyDescent="0.25">
      <c r="B79" s="1391"/>
      <c r="C79" s="1392"/>
      <c r="D79" s="1471" t="s">
        <v>340</v>
      </c>
      <c r="E79" s="1472"/>
      <c r="F79" s="1473"/>
      <c r="G79" s="1433" t="s">
        <v>1361</v>
      </c>
      <c r="H79" s="1087"/>
      <c r="I79" s="1087"/>
      <c r="J79" s="1087"/>
      <c r="K79" s="1434"/>
      <c r="M79" s="1393" t="s">
        <v>298</v>
      </c>
      <c r="N79" s="1394"/>
      <c r="O79" s="1511" t="s">
        <v>2199</v>
      </c>
      <c r="P79" s="1512"/>
      <c r="Q79" s="1512"/>
      <c r="R79" s="1512"/>
      <c r="S79" s="1512"/>
      <c r="T79" s="1512"/>
      <c r="U79" s="1512"/>
      <c r="V79" s="1513"/>
    </row>
    <row r="80" spans="2:22" ht="27" customHeight="1" thickBot="1" x14ac:dyDescent="0.25">
      <c r="B80" s="1297" t="s">
        <v>262</v>
      </c>
      <c r="C80" s="1301"/>
      <c r="D80" s="1384" t="s">
        <v>1673</v>
      </c>
      <c r="E80" s="1384"/>
      <c r="F80" s="1384"/>
      <c r="G80" s="1384"/>
      <c r="H80" s="1384"/>
      <c r="I80" s="1384"/>
      <c r="J80" s="1384"/>
      <c r="K80" s="1464"/>
      <c r="M80" s="1393"/>
      <c r="N80" s="1394"/>
      <c r="O80" s="1539"/>
      <c r="P80" s="1540"/>
      <c r="Q80" s="1540"/>
      <c r="R80" s="1540"/>
      <c r="S80" s="1540"/>
      <c r="T80" s="1540"/>
      <c r="U80" s="1540"/>
      <c r="V80" s="1541"/>
    </row>
    <row r="81" spans="2:22" ht="40.5" customHeight="1" thickBot="1" x14ac:dyDescent="0.25">
      <c r="B81" s="1299"/>
      <c r="C81" s="1302"/>
      <c r="D81" s="1465" t="s">
        <v>260</v>
      </c>
      <c r="E81" s="1324"/>
      <c r="F81" s="1325"/>
      <c r="G81" s="1057" t="s">
        <v>2297</v>
      </c>
      <c r="H81" s="1058"/>
      <c r="I81" s="1058"/>
      <c r="J81" s="1058"/>
      <c r="K81" s="1059"/>
      <c r="M81" s="1469" t="s">
        <v>299</v>
      </c>
      <c r="N81" s="1470"/>
      <c r="O81" s="1531" t="s">
        <v>335</v>
      </c>
      <c r="P81" s="1531"/>
      <c r="Q81" s="1531"/>
      <c r="R81" s="1531"/>
      <c r="S81" s="1531"/>
      <c r="T81" s="1531"/>
      <c r="U81" s="1531"/>
      <c r="V81" s="1532"/>
    </row>
    <row r="82" spans="2:22" ht="39.75" customHeight="1" thickBot="1" x14ac:dyDescent="0.25">
      <c r="B82" s="1299"/>
      <c r="C82" s="1302"/>
      <c r="D82" s="1030" t="s">
        <v>165</v>
      </c>
      <c r="E82" s="1030"/>
      <c r="F82" s="1030"/>
      <c r="G82" s="940" t="s">
        <v>582</v>
      </c>
      <c r="H82" s="940"/>
      <c r="I82" s="940"/>
      <c r="J82" s="940"/>
      <c r="K82" s="1109"/>
      <c r="M82" s="1469"/>
      <c r="N82" s="1470"/>
      <c r="O82" s="1533"/>
      <c r="P82" s="1533"/>
      <c r="Q82" s="1533"/>
      <c r="R82" s="1533"/>
      <c r="S82" s="1533"/>
      <c r="T82" s="1533"/>
      <c r="U82" s="1533"/>
      <c r="V82" s="1534"/>
    </row>
    <row r="83" spans="2:22" ht="42" customHeight="1" thickBot="1" x14ac:dyDescent="0.25">
      <c r="B83" s="1299"/>
      <c r="C83" s="1302"/>
      <c r="D83" s="1479" t="s">
        <v>261</v>
      </c>
      <c r="E83" s="1096"/>
      <c r="F83" s="1439"/>
      <c r="G83" s="1480" t="s">
        <v>495</v>
      </c>
      <c r="H83" s="1481"/>
      <c r="I83" s="1481"/>
      <c r="J83" s="1481"/>
      <c r="K83" s="1482"/>
      <c r="M83" s="222"/>
      <c r="N83" s="222"/>
      <c r="O83" s="1624"/>
      <c r="P83" s="1624"/>
      <c r="Q83" s="1624"/>
      <c r="R83" s="1625"/>
      <c r="S83" s="1625"/>
      <c r="T83" s="1625"/>
      <c r="U83" s="1625"/>
      <c r="V83" s="1625"/>
    </row>
    <row r="84" spans="2:22" ht="27" customHeight="1" x14ac:dyDescent="0.2">
      <c r="B84" s="1299"/>
      <c r="C84" s="1300"/>
      <c r="D84" s="1355" t="s">
        <v>1672</v>
      </c>
      <c r="E84" s="1356"/>
      <c r="F84" s="1356"/>
      <c r="G84" s="1356"/>
      <c r="H84" s="1356"/>
      <c r="I84" s="1356"/>
      <c r="J84" s="1356"/>
      <c r="K84" s="1357"/>
      <c r="M84" s="223"/>
      <c r="N84" s="223"/>
      <c r="O84" s="1353"/>
      <c r="P84" s="1354"/>
      <c r="Q84" s="1354"/>
      <c r="R84" s="1354"/>
      <c r="S84" s="1354"/>
      <c r="T84" s="1354"/>
      <c r="U84" s="1354"/>
      <c r="V84" s="1354"/>
    </row>
    <row r="85" spans="2:22" ht="42" customHeight="1" x14ac:dyDescent="0.2">
      <c r="B85" s="1299"/>
      <c r="C85" s="1300"/>
      <c r="D85" s="1317" t="s">
        <v>339</v>
      </c>
      <c r="E85" s="1318"/>
      <c r="F85" s="1318"/>
      <c r="G85" s="940" t="s">
        <v>2297</v>
      </c>
      <c r="H85" s="940"/>
      <c r="I85" s="940"/>
      <c r="J85" s="940"/>
      <c r="K85" s="1109"/>
      <c r="L85" s="790"/>
      <c r="M85" s="223"/>
      <c r="N85" s="223"/>
      <c r="O85" s="1021"/>
      <c r="P85" s="1021"/>
      <c r="Q85" s="1021"/>
      <c r="R85" s="973"/>
      <c r="S85" s="973"/>
      <c r="T85" s="973"/>
      <c r="U85" s="973"/>
      <c r="V85" s="973"/>
    </row>
    <row r="86" spans="2:22" ht="42" customHeight="1" x14ac:dyDescent="0.2">
      <c r="B86" s="1299"/>
      <c r="C86" s="1300"/>
      <c r="D86" s="1314" t="s">
        <v>183</v>
      </c>
      <c r="E86" s="1030"/>
      <c r="F86" s="1030"/>
      <c r="G86" s="1304" t="s">
        <v>2718</v>
      </c>
      <c r="H86" s="1304"/>
      <c r="I86" s="1304"/>
      <c r="J86" s="1304"/>
      <c r="K86" s="1305"/>
      <c r="L86" s="828"/>
      <c r="M86" s="223"/>
      <c r="N86" s="223"/>
      <c r="O86" s="973"/>
      <c r="P86" s="973"/>
      <c r="Q86" s="973"/>
      <c r="R86" s="973"/>
      <c r="S86" s="973"/>
      <c r="T86" s="973"/>
      <c r="U86" s="973"/>
      <c r="V86" s="973"/>
    </row>
    <row r="87" spans="2:22" ht="42" customHeight="1" thickBot="1" x14ac:dyDescent="0.25">
      <c r="B87" s="1299"/>
      <c r="C87" s="1300"/>
      <c r="D87" s="1317" t="s">
        <v>340</v>
      </c>
      <c r="E87" s="1318"/>
      <c r="F87" s="1318"/>
      <c r="G87" s="1329" t="s">
        <v>495</v>
      </c>
      <c r="H87" s="1329"/>
      <c r="I87" s="1329"/>
      <c r="J87" s="1329"/>
      <c r="K87" s="1330"/>
      <c r="L87" s="828"/>
      <c r="M87" s="223"/>
      <c r="N87" s="223"/>
      <c r="O87" s="784"/>
      <c r="P87" s="784"/>
      <c r="Q87" s="784"/>
      <c r="R87" s="784"/>
      <c r="S87" s="784"/>
      <c r="T87" s="784"/>
      <c r="U87" s="784"/>
      <c r="V87" s="784"/>
    </row>
    <row r="88" spans="2:22" ht="27" customHeight="1" x14ac:dyDescent="0.2">
      <c r="B88" s="1299"/>
      <c r="C88" s="1300"/>
      <c r="D88" s="1458" t="s">
        <v>3016</v>
      </c>
      <c r="E88" s="1459"/>
      <c r="F88" s="1459"/>
      <c r="G88" s="1459"/>
      <c r="H88" s="1459"/>
      <c r="I88" s="1459"/>
      <c r="J88" s="1459"/>
      <c r="K88" s="1460"/>
      <c r="M88" s="223"/>
      <c r="N88" s="223"/>
      <c r="O88" s="1353"/>
      <c r="P88" s="1354"/>
      <c r="Q88" s="1354"/>
      <c r="R88" s="1354"/>
      <c r="S88" s="1354"/>
      <c r="T88" s="1354"/>
      <c r="U88" s="1354"/>
      <c r="V88" s="1354"/>
    </row>
    <row r="89" spans="2:22" ht="42" customHeight="1" x14ac:dyDescent="0.2">
      <c r="B89" s="1299"/>
      <c r="C89" s="1300"/>
      <c r="D89" s="1303" t="s">
        <v>344</v>
      </c>
      <c r="E89" s="1304"/>
      <c r="F89" s="1304"/>
      <c r="G89" s="1304" t="s">
        <v>1306</v>
      </c>
      <c r="H89" s="1304"/>
      <c r="I89" s="1304"/>
      <c r="J89" s="1304"/>
      <c r="K89" s="1305"/>
      <c r="M89" s="223"/>
      <c r="N89" s="223"/>
      <c r="O89" s="1021"/>
      <c r="P89" s="1021"/>
      <c r="Q89" s="1021"/>
      <c r="R89" s="973"/>
      <c r="S89" s="973"/>
      <c r="T89" s="973"/>
      <c r="U89" s="973"/>
      <c r="V89" s="973"/>
    </row>
    <row r="90" spans="2:22" ht="42" customHeight="1" x14ac:dyDescent="0.2">
      <c r="B90" s="1299"/>
      <c r="C90" s="1300"/>
      <c r="D90" s="1303" t="s">
        <v>161</v>
      </c>
      <c r="E90" s="1304"/>
      <c r="F90" s="1304"/>
      <c r="G90" s="1304" t="s">
        <v>2297</v>
      </c>
      <c r="H90" s="1304"/>
      <c r="I90" s="1304"/>
      <c r="J90" s="1304"/>
      <c r="K90" s="1305"/>
      <c r="M90" s="223"/>
      <c r="N90" s="223"/>
      <c r="O90" s="785"/>
      <c r="P90" s="785"/>
      <c r="Q90" s="785"/>
      <c r="R90" s="784"/>
      <c r="S90" s="784"/>
      <c r="T90" s="784"/>
      <c r="U90" s="784"/>
      <c r="V90" s="784"/>
    </row>
    <row r="91" spans="2:22" ht="42" customHeight="1" x14ac:dyDescent="0.2">
      <c r="B91" s="1299"/>
      <c r="C91" s="1300"/>
      <c r="D91" s="1303" t="s">
        <v>183</v>
      </c>
      <c r="E91" s="1304"/>
      <c r="F91" s="1304"/>
      <c r="G91" s="1304" t="s">
        <v>2718</v>
      </c>
      <c r="H91" s="1304"/>
      <c r="I91" s="1304"/>
      <c r="J91" s="1304"/>
      <c r="K91" s="1305"/>
      <c r="M91" s="223"/>
      <c r="N91" s="223"/>
      <c r="O91" s="973"/>
      <c r="P91" s="973"/>
      <c r="Q91" s="973"/>
      <c r="R91" s="973"/>
      <c r="S91" s="973"/>
      <c r="T91" s="973"/>
      <c r="U91" s="973"/>
      <c r="V91" s="973"/>
    </row>
    <row r="92" spans="2:22" ht="42" customHeight="1" x14ac:dyDescent="0.2">
      <c r="B92" s="1299"/>
      <c r="C92" s="1300"/>
      <c r="D92" s="1303" t="s">
        <v>1324</v>
      </c>
      <c r="E92" s="1304"/>
      <c r="F92" s="1304"/>
      <c r="G92" s="1304" t="s">
        <v>495</v>
      </c>
      <c r="H92" s="1304"/>
      <c r="I92" s="1304"/>
      <c r="J92" s="1304"/>
      <c r="K92" s="1305"/>
      <c r="M92" s="223"/>
      <c r="N92" s="223"/>
      <c r="O92" s="784"/>
      <c r="P92" s="784"/>
      <c r="Q92" s="784"/>
      <c r="R92" s="784"/>
      <c r="S92" s="784"/>
      <c r="T92" s="784"/>
      <c r="U92" s="784"/>
      <c r="V92" s="784"/>
    </row>
    <row r="93" spans="2:22" ht="27" customHeight="1" x14ac:dyDescent="0.2">
      <c r="B93" s="1299" t="s">
        <v>263</v>
      </c>
      <c r="C93" s="1302"/>
      <c r="D93" s="1627" t="s">
        <v>1673</v>
      </c>
      <c r="E93" s="1627"/>
      <c r="F93" s="1627"/>
      <c r="G93" s="1627"/>
      <c r="H93" s="1627"/>
      <c r="I93" s="1627"/>
      <c r="J93" s="1627"/>
      <c r="K93" s="1628"/>
      <c r="M93" s="1361"/>
      <c r="N93" s="1361"/>
      <c r="O93" s="1353"/>
      <c r="P93" s="1354"/>
      <c r="Q93" s="1354"/>
      <c r="R93" s="1354"/>
      <c r="S93" s="1354"/>
      <c r="T93" s="1354"/>
      <c r="U93" s="1354"/>
      <c r="V93" s="1354"/>
    </row>
    <row r="94" spans="2:22" ht="39" customHeight="1" x14ac:dyDescent="0.2">
      <c r="B94" s="1299"/>
      <c r="C94" s="1302"/>
      <c r="D94" s="1471" t="s">
        <v>260</v>
      </c>
      <c r="E94" s="1472"/>
      <c r="F94" s="1473"/>
      <c r="G94" s="1436" t="s">
        <v>341</v>
      </c>
      <c r="H94" s="1437"/>
      <c r="I94" s="1437"/>
      <c r="J94" s="1437"/>
      <c r="K94" s="1438"/>
      <c r="M94" s="1361"/>
      <c r="N94" s="1361"/>
      <c r="O94" s="1021"/>
      <c r="P94" s="1021"/>
      <c r="Q94" s="1021"/>
      <c r="R94" s="973"/>
      <c r="S94" s="973"/>
      <c r="T94" s="973"/>
      <c r="U94" s="973"/>
      <c r="V94" s="973"/>
    </row>
    <row r="95" spans="2:22" ht="35.25" customHeight="1" x14ac:dyDescent="0.2">
      <c r="B95" s="1299"/>
      <c r="C95" s="1302"/>
      <c r="D95" s="1063" t="s">
        <v>165</v>
      </c>
      <c r="E95" s="1063"/>
      <c r="F95" s="1063"/>
      <c r="G95" s="1038" t="s">
        <v>582</v>
      </c>
      <c r="H95" s="1038"/>
      <c r="I95" s="1038"/>
      <c r="J95" s="1038"/>
      <c r="K95" s="1039"/>
      <c r="M95" s="1361"/>
      <c r="N95" s="1361"/>
      <c r="O95" s="973"/>
      <c r="P95" s="973"/>
      <c r="Q95" s="973"/>
      <c r="R95" s="973"/>
      <c r="S95" s="973"/>
      <c r="T95" s="973"/>
      <c r="U95" s="973"/>
      <c r="V95" s="973"/>
    </row>
    <row r="96" spans="2:22" ht="35.25" customHeight="1" thickBot="1" x14ac:dyDescent="0.25">
      <c r="B96" s="1299"/>
      <c r="C96" s="1302"/>
      <c r="D96" s="1479" t="s">
        <v>261</v>
      </c>
      <c r="E96" s="1096"/>
      <c r="F96" s="1439"/>
      <c r="G96" s="1480" t="s">
        <v>35</v>
      </c>
      <c r="H96" s="1481"/>
      <c r="I96" s="1481"/>
      <c r="J96" s="1481"/>
      <c r="K96" s="1482"/>
      <c r="M96" s="1361"/>
      <c r="N96" s="1361"/>
      <c r="O96" s="1021"/>
      <c r="P96" s="1021"/>
      <c r="Q96" s="1021"/>
      <c r="R96" s="973"/>
      <c r="S96" s="973"/>
      <c r="T96" s="973"/>
      <c r="U96" s="973"/>
      <c r="V96" s="973"/>
    </row>
    <row r="97" spans="2:22" ht="27" customHeight="1" x14ac:dyDescent="0.2">
      <c r="B97" s="1299"/>
      <c r="C97" s="1300"/>
      <c r="D97" s="1355" t="s">
        <v>1672</v>
      </c>
      <c r="E97" s="1356"/>
      <c r="F97" s="1356"/>
      <c r="G97" s="1356"/>
      <c r="H97" s="1356"/>
      <c r="I97" s="1356"/>
      <c r="J97" s="1356"/>
      <c r="K97" s="1357"/>
      <c r="M97" s="1361"/>
      <c r="N97" s="1361"/>
      <c r="O97" s="1353"/>
      <c r="P97" s="1354"/>
      <c r="Q97" s="1354"/>
      <c r="R97" s="1354"/>
      <c r="S97" s="1354"/>
      <c r="T97" s="1354"/>
      <c r="U97" s="1354"/>
      <c r="V97" s="1354"/>
    </row>
    <row r="98" spans="2:22" ht="35.25" customHeight="1" x14ac:dyDescent="0.2">
      <c r="B98" s="1299"/>
      <c r="C98" s="1300"/>
      <c r="D98" s="1323" t="s">
        <v>339</v>
      </c>
      <c r="E98" s="1324"/>
      <c r="F98" s="1325"/>
      <c r="G98" s="1064" t="s">
        <v>341</v>
      </c>
      <c r="H98" s="1065"/>
      <c r="I98" s="1065"/>
      <c r="J98" s="1065"/>
      <c r="K98" s="1066"/>
      <c r="M98" s="1361"/>
      <c r="N98" s="1361"/>
      <c r="O98" s="1021"/>
      <c r="P98" s="1021"/>
      <c r="Q98" s="1021"/>
      <c r="R98" s="973"/>
      <c r="S98" s="973"/>
      <c r="T98" s="973"/>
      <c r="U98" s="973"/>
      <c r="V98" s="973"/>
    </row>
    <row r="99" spans="2:22" ht="35.25" customHeight="1" x14ac:dyDescent="0.2">
      <c r="B99" s="1299"/>
      <c r="C99" s="1300"/>
      <c r="D99" s="1314" t="s">
        <v>183</v>
      </c>
      <c r="E99" s="1030"/>
      <c r="F99" s="1030"/>
      <c r="G99" s="940" t="s">
        <v>582</v>
      </c>
      <c r="H99" s="940"/>
      <c r="I99" s="940"/>
      <c r="J99" s="940"/>
      <c r="K99" s="1109"/>
      <c r="M99" s="1361"/>
      <c r="N99" s="1361"/>
      <c r="O99" s="973"/>
      <c r="P99" s="973"/>
      <c r="Q99" s="973"/>
      <c r="R99" s="973"/>
      <c r="S99" s="973"/>
      <c r="T99" s="973"/>
      <c r="U99" s="973"/>
      <c r="V99" s="973"/>
    </row>
    <row r="100" spans="2:22" ht="35.25" customHeight="1" thickBot="1" x14ac:dyDescent="0.25">
      <c r="B100" s="1299"/>
      <c r="C100" s="1300"/>
      <c r="D100" s="1323" t="s">
        <v>340</v>
      </c>
      <c r="E100" s="1324"/>
      <c r="F100" s="1325"/>
      <c r="G100" s="1064" t="s">
        <v>495</v>
      </c>
      <c r="H100" s="1065"/>
      <c r="I100" s="1065"/>
      <c r="J100" s="1065"/>
      <c r="K100" s="1066"/>
      <c r="M100" s="1361"/>
      <c r="N100" s="1361"/>
      <c r="O100" s="1021"/>
      <c r="P100" s="1021"/>
      <c r="Q100" s="1021"/>
      <c r="R100" s="973"/>
      <c r="S100" s="973"/>
      <c r="T100" s="973"/>
      <c r="U100" s="973"/>
      <c r="V100" s="973"/>
    </row>
    <row r="101" spans="2:22" ht="27" customHeight="1" x14ac:dyDescent="0.2">
      <c r="B101" s="1299"/>
      <c r="C101" s="1300"/>
      <c r="D101" s="1326" t="s">
        <v>3016</v>
      </c>
      <c r="E101" s="1327"/>
      <c r="F101" s="1327"/>
      <c r="G101" s="1327"/>
      <c r="H101" s="1327"/>
      <c r="I101" s="1327"/>
      <c r="J101" s="1327"/>
      <c r="K101" s="1328"/>
      <c r="M101" s="223"/>
      <c r="N101" s="223"/>
      <c r="O101" s="1353"/>
      <c r="P101" s="1354"/>
      <c r="Q101" s="1354"/>
      <c r="R101" s="1354"/>
      <c r="S101" s="1354"/>
      <c r="T101" s="1354"/>
      <c r="U101" s="1354"/>
      <c r="V101" s="1354"/>
    </row>
    <row r="102" spans="2:22" ht="42" customHeight="1" x14ac:dyDescent="0.2">
      <c r="B102" s="1299"/>
      <c r="C102" s="1300"/>
      <c r="D102" s="1306" t="s">
        <v>344</v>
      </c>
      <c r="E102" s="1307"/>
      <c r="F102" s="1308"/>
      <c r="G102" s="1309" t="s">
        <v>1306</v>
      </c>
      <c r="H102" s="1307"/>
      <c r="I102" s="1307"/>
      <c r="J102" s="1307"/>
      <c r="K102" s="1310"/>
      <c r="M102" s="223"/>
      <c r="N102" s="223"/>
      <c r="O102" s="1021"/>
      <c r="P102" s="1021"/>
      <c r="Q102" s="1021"/>
      <c r="R102" s="973"/>
      <c r="S102" s="973"/>
      <c r="T102" s="973"/>
      <c r="U102" s="973"/>
      <c r="V102" s="973"/>
    </row>
    <row r="103" spans="2:22" ht="42" customHeight="1" x14ac:dyDescent="0.2">
      <c r="B103" s="1299"/>
      <c r="C103" s="1300"/>
      <c r="D103" s="1306" t="s">
        <v>161</v>
      </c>
      <c r="E103" s="1307"/>
      <c r="F103" s="1308"/>
      <c r="G103" s="1309" t="s">
        <v>341</v>
      </c>
      <c r="H103" s="1307"/>
      <c r="I103" s="1307"/>
      <c r="J103" s="1307"/>
      <c r="K103" s="1310"/>
      <c r="M103" s="223"/>
      <c r="N103" s="223"/>
      <c r="O103" s="787"/>
      <c r="P103" s="787"/>
      <c r="Q103" s="787"/>
      <c r="R103" s="788"/>
      <c r="S103" s="788"/>
      <c r="T103" s="788"/>
      <c r="U103" s="788"/>
      <c r="V103" s="788"/>
    </row>
    <row r="104" spans="2:22" ht="42" customHeight="1" x14ac:dyDescent="0.2">
      <c r="B104" s="1299"/>
      <c r="C104" s="1300"/>
      <c r="D104" s="1303" t="s">
        <v>183</v>
      </c>
      <c r="E104" s="1304"/>
      <c r="F104" s="1304"/>
      <c r="G104" s="1304" t="s">
        <v>2718</v>
      </c>
      <c r="H104" s="1304"/>
      <c r="I104" s="1304"/>
      <c r="J104" s="1304"/>
      <c r="K104" s="1305"/>
      <c r="M104" s="223"/>
      <c r="N104" s="223"/>
      <c r="O104" s="973"/>
      <c r="P104" s="973"/>
      <c r="Q104" s="973"/>
      <c r="R104" s="973"/>
      <c r="S104" s="973"/>
      <c r="T104" s="973"/>
      <c r="U104" s="973"/>
      <c r="V104" s="973"/>
    </row>
    <row r="105" spans="2:22" ht="42" customHeight="1" thickBot="1" x14ac:dyDescent="0.25">
      <c r="B105" s="1299"/>
      <c r="C105" s="1300"/>
      <c r="D105" s="1306" t="s">
        <v>1324</v>
      </c>
      <c r="E105" s="1307"/>
      <c r="F105" s="1308"/>
      <c r="G105" s="1309" t="s">
        <v>495</v>
      </c>
      <c r="H105" s="1307"/>
      <c r="I105" s="1307"/>
      <c r="J105" s="1307"/>
      <c r="K105" s="1310"/>
      <c r="M105" s="223"/>
      <c r="N105" s="223"/>
      <c r="O105" s="788"/>
      <c r="P105" s="788"/>
      <c r="Q105" s="788"/>
      <c r="R105" s="788"/>
      <c r="S105" s="788"/>
      <c r="T105" s="788"/>
      <c r="U105" s="788"/>
      <c r="V105" s="788"/>
    </row>
    <row r="106" spans="2:22" ht="27" customHeight="1" x14ac:dyDescent="0.2">
      <c r="B106" s="1297" t="s">
        <v>264</v>
      </c>
      <c r="C106" s="1301"/>
      <c r="D106" s="1358" t="s">
        <v>1673</v>
      </c>
      <c r="E106" s="1359"/>
      <c r="F106" s="1359"/>
      <c r="G106" s="1359"/>
      <c r="H106" s="1359"/>
      <c r="I106" s="1359"/>
      <c r="J106" s="1359"/>
      <c r="K106" s="1360"/>
      <c r="M106" s="1361"/>
      <c r="N106" s="1361"/>
      <c r="O106" s="1353"/>
      <c r="P106" s="1353"/>
      <c r="Q106" s="1353"/>
      <c r="R106" s="1353"/>
      <c r="S106" s="1353"/>
      <c r="T106" s="1353"/>
      <c r="U106" s="1353"/>
      <c r="V106" s="1353"/>
    </row>
    <row r="107" spans="2:22" ht="35.25" customHeight="1" x14ac:dyDescent="0.2">
      <c r="B107" s="1299"/>
      <c r="C107" s="1302"/>
      <c r="D107" s="1471" t="s">
        <v>260</v>
      </c>
      <c r="E107" s="1472"/>
      <c r="F107" s="1473"/>
      <c r="G107" s="1436" t="s">
        <v>253</v>
      </c>
      <c r="H107" s="1437"/>
      <c r="I107" s="1437"/>
      <c r="J107" s="1437"/>
      <c r="K107" s="1438"/>
      <c r="M107" s="1361"/>
      <c r="N107" s="1361"/>
      <c r="O107" s="1021"/>
      <c r="P107" s="1021"/>
      <c r="Q107" s="1021"/>
      <c r="R107" s="973"/>
      <c r="S107" s="973"/>
      <c r="T107" s="973"/>
      <c r="U107" s="973"/>
      <c r="V107" s="973"/>
    </row>
    <row r="108" spans="2:22" ht="36" customHeight="1" x14ac:dyDescent="0.2">
      <c r="B108" s="1299"/>
      <c r="C108" s="1302"/>
      <c r="D108" s="1063" t="s">
        <v>165</v>
      </c>
      <c r="E108" s="1063"/>
      <c r="F108" s="1063"/>
      <c r="G108" s="1038" t="s">
        <v>582</v>
      </c>
      <c r="H108" s="1038"/>
      <c r="I108" s="1038"/>
      <c r="J108" s="1038"/>
      <c r="K108" s="1039"/>
      <c r="M108" s="1361"/>
      <c r="N108" s="1361"/>
      <c r="O108" s="973"/>
      <c r="P108" s="973"/>
      <c r="Q108" s="973"/>
      <c r="R108" s="973"/>
      <c r="S108" s="973"/>
      <c r="T108" s="973"/>
      <c r="U108" s="973"/>
      <c r="V108" s="973"/>
    </row>
    <row r="109" spans="2:22" ht="39" customHeight="1" thickBot="1" x14ac:dyDescent="0.25">
      <c r="B109" s="1299"/>
      <c r="C109" s="1302"/>
      <c r="D109" s="1479" t="s">
        <v>261</v>
      </c>
      <c r="E109" s="1096"/>
      <c r="F109" s="1439"/>
      <c r="G109" s="1480" t="s">
        <v>35</v>
      </c>
      <c r="H109" s="1481"/>
      <c r="I109" s="1481"/>
      <c r="J109" s="1481"/>
      <c r="K109" s="1482"/>
      <c r="M109" s="1361"/>
      <c r="N109" s="1361"/>
      <c r="O109" s="1021"/>
      <c r="P109" s="1021"/>
      <c r="Q109" s="1021"/>
      <c r="R109" s="973"/>
      <c r="S109" s="973"/>
      <c r="T109" s="973"/>
      <c r="U109" s="973"/>
      <c r="V109" s="973"/>
    </row>
    <row r="110" spans="2:22" ht="27" customHeight="1" x14ac:dyDescent="0.2">
      <c r="B110" s="1299"/>
      <c r="C110" s="1300"/>
      <c r="D110" s="1355" t="s">
        <v>1672</v>
      </c>
      <c r="E110" s="1356"/>
      <c r="F110" s="1356"/>
      <c r="G110" s="1356"/>
      <c r="H110" s="1356"/>
      <c r="I110" s="1356"/>
      <c r="J110" s="1356"/>
      <c r="K110" s="1357"/>
      <c r="M110" s="1361"/>
      <c r="N110" s="1361"/>
      <c r="O110" s="1353"/>
      <c r="P110" s="1354"/>
      <c r="Q110" s="1354"/>
      <c r="R110" s="1354"/>
      <c r="S110" s="1354"/>
      <c r="T110" s="1354"/>
      <c r="U110" s="1354"/>
      <c r="V110" s="1354"/>
    </row>
    <row r="111" spans="2:22" ht="39" customHeight="1" x14ac:dyDescent="0.2">
      <c r="B111" s="1299"/>
      <c r="C111" s="1300"/>
      <c r="D111" s="1323" t="s">
        <v>339</v>
      </c>
      <c r="E111" s="1324"/>
      <c r="F111" s="1325"/>
      <c r="G111" s="1064" t="s">
        <v>253</v>
      </c>
      <c r="H111" s="1065"/>
      <c r="I111" s="1065"/>
      <c r="J111" s="1065"/>
      <c r="K111" s="1066"/>
      <c r="M111" s="1361"/>
      <c r="N111" s="1361"/>
      <c r="O111" s="1021"/>
      <c r="P111" s="1021"/>
      <c r="Q111" s="1021"/>
      <c r="R111" s="973"/>
      <c r="S111" s="973"/>
      <c r="T111" s="973"/>
      <c r="U111" s="973"/>
      <c r="V111" s="973"/>
    </row>
    <row r="112" spans="2:22" ht="39" customHeight="1" x14ac:dyDescent="0.2">
      <c r="B112" s="1299"/>
      <c r="C112" s="1300"/>
      <c r="D112" s="1319" t="s">
        <v>183</v>
      </c>
      <c r="E112" s="1049"/>
      <c r="F112" s="1320"/>
      <c r="G112" s="1057" t="s">
        <v>582</v>
      </c>
      <c r="H112" s="1058"/>
      <c r="I112" s="1058"/>
      <c r="J112" s="1058"/>
      <c r="K112" s="1059"/>
      <c r="M112" s="1361"/>
      <c r="N112" s="1361"/>
      <c r="O112" s="973"/>
      <c r="P112" s="973"/>
      <c r="Q112" s="973"/>
      <c r="R112" s="973"/>
      <c r="S112" s="973"/>
      <c r="T112" s="973"/>
      <c r="U112" s="973"/>
      <c r="V112" s="973"/>
    </row>
    <row r="113" spans="2:22" ht="39" customHeight="1" thickBot="1" x14ac:dyDescent="0.25">
      <c r="B113" s="1299"/>
      <c r="C113" s="1300"/>
      <c r="D113" s="1323" t="s">
        <v>340</v>
      </c>
      <c r="E113" s="1324"/>
      <c r="F113" s="1325"/>
      <c r="G113" s="1064" t="s">
        <v>495</v>
      </c>
      <c r="H113" s="1065"/>
      <c r="I113" s="1065"/>
      <c r="J113" s="1065"/>
      <c r="K113" s="1066"/>
      <c r="M113" s="1361"/>
      <c r="N113" s="1361"/>
      <c r="O113" s="1021"/>
      <c r="P113" s="1021"/>
      <c r="Q113" s="1021"/>
      <c r="R113" s="973"/>
      <c r="S113" s="973"/>
      <c r="T113" s="973"/>
      <c r="U113" s="973"/>
      <c r="V113" s="973"/>
    </row>
    <row r="114" spans="2:22" ht="27" customHeight="1" x14ac:dyDescent="0.2">
      <c r="B114" s="1299"/>
      <c r="C114" s="1300"/>
      <c r="D114" s="1326" t="s">
        <v>3016</v>
      </c>
      <c r="E114" s="1327"/>
      <c r="F114" s="1327"/>
      <c r="G114" s="1327"/>
      <c r="H114" s="1327"/>
      <c r="I114" s="1327"/>
      <c r="J114" s="1327"/>
      <c r="K114" s="1328"/>
      <c r="M114" s="223"/>
      <c r="N114" s="223"/>
      <c r="O114" s="1353"/>
      <c r="P114" s="1354"/>
      <c r="Q114" s="1354"/>
      <c r="R114" s="1354"/>
      <c r="S114" s="1354"/>
      <c r="T114" s="1354"/>
      <c r="U114" s="1354"/>
      <c r="V114" s="1354"/>
    </row>
    <row r="115" spans="2:22" ht="42" customHeight="1" x14ac:dyDescent="0.2">
      <c r="B115" s="1299"/>
      <c r="C115" s="1300"/>
      <c r="D115" s="1306" t="s">
        <v>344</v>
      </c>
      <c r="E115" s="1307"/>
      <c r="F115" s="1308"/>
      <c r="G115" s="1309" t="s">
        <v>1306</v>
      </c>
      <c r="H115" s="1307"/>
      <c r="I115" s="1307"/>
      <c r="J115" s="1307"/>
      <c r="K115" s="1310"/>
      <c r="M115" s="223"/>
      <c r="N115" s="223"/>
      <c r="O115" s="1021"/>
      <c r="P115" s="1021"/>
      <c r="Q115" s="1021"/>
      <c r="R115" s="973"/>
      <c r="S115" s="973"/>
      <c r="T115" s="973"/>
      <c r="U115" s="973"/>
      <c r="V115" s="973"/>
    </row>
    <row r="116" spans="2:22" ht="42" customHeight="1" x14ac:dyDescent="0.2">
      <c r="B116" s="1299"/>
      <c r="C116" s="1300"/>
      <c r="D116" s="1306" t="s">
        <v>161</v>
      </c>
      <c r="E116" s="1307"/>
      <c r="F116" s="1308"/>
      <c r="G116" s="1309" t="s">
        <v>253</v>
      </c>
      <c r="H116" s="1307"/>
      <c r="I116" s="1307"/>
      <c r="J116" s="1307"/>
      <c r="K116" s="1310"/>
      <c r="M116" s="223"/>
      <c r="N116" s="223"/>
      <c r="O116" s="787"/>
      <c r="P116" s="787"/>
      <c r="Q116" s="787"/>
      <c r="R116" s="788"/>
      <c r="S116" s="788"/>
      <c r="T116" s="788"/>
      <c r="U116" s="788"/>
      <c r="V116" s="788"/>
    </row>
    <row r="117" spans="2:22" ht="42" customHeight="1" x14ac:dyDescent="0.2">
      <c r="B117" s="1299"/>
      <c r="C117" s="1300"/>
      <c r="D117" s="1303" t="s">
        <v>183</v>
      </c>
      <c r="E117" s="1304"/>
      <c r="F117" s="1304"/>
      <c r="G117" s="1304" t="s">
        <v>2718</v>
      </c>
      <c r="H117" s="1304"/>
      <c r="I117" s="1304"/>
      <c r="J117" s="1304"/>
      <c r="K117" s="1305"/>
      <c r="M117" s="223"/>
      <c r="N117" s="223"/>
      <c r="O117" s="973"/>
      <c r="P117" s="973"/>
      <c r="Q117" s="973"/>
      <c r="R117" s="973"/>
      <c r="S117" s="973"/>
      <c r="T117" s="973"/>
      <c r="U117" s="973"/>
      <c r="V117" s="973"/>
    </row>
    <row r="118" spans="2:22" ht="42" customHeight="1" thickBot="1" x14ac:dyDescent="0.25">
      <c r="B118" s="1299"/>
      <c r="C118" s="1300"/>
      <c r="D118" s="1306" t="s">
        <v>1324</v>
      </c>
      <c r="E118" s="1307"/>
      <c r="F118" s="1308"/>
      <c r="G118" s="1309" t="s">
        <v>495</v>
      </c>
      <c r="H118" s="1307"/>
      <c r="I118" s="1307"/>
      <c r="J118" s="1307"/>
      <c r="K118" s="1310"/>
      <c r="M118" s="223"/>
      <c r="N118" s="223"/>
      <c r="O118" s="788"/>
      <c r="P118" s="788"/>
      <c r="Q118" s="788"/>
      <c r="R118" s="788"/>
      <c r="S118" s="788"/>
      <c r="T118" s="788"/>
      <c r="U118" s="788"/>
      <c r="V118" s="788"/>
    </row>
    <row r="119" spans="2:22" ht="27" customHeight="1" x14ac:dyDescent="0.2">
      <c r="B119" s="1297" t="s">
        <v>265</v>
      </c>
      <c r="C119" s="1301"/>
      <c r="D119" s="1358" t="s">
        <v>1673</v>
      </c>
      <c r="E119" s="1359"/>
      <c r="F119" s="1359"/>
      <c r="G119" s="1359"/>
      <c r="H119" s="1359"/>
      <c r="I119" s="1359"/>
      <c r="J119" s="1359"/>
      <c r="K119" s="1360"/>
      <c r="M119" s="1361"/>
      <c r="N119" s="1361"/>
      <c r="O119" s="1353"/>
      <c r="P119" s="1353"/>
      <c r="Q119" s="1353"/>
      <c r="R119" s="1353"/>
      <c r="S119" s="1353"/>
      <c r="T119" s="1353"/>
      <c r="U119" s="1353"/>
      <c r="V119" s="1353"/>
    </row>
    <row r="120" spans="2:22" ht="42" customHeight="1" x14ac:dyDescent="0.2">
      <c r="B120" s="1299"/>
      <c r="C120" s="1302"/>
      <c r="D120" s="1471" t="s">
        <v>260</v>
      </c>
      <c r="E120" s="1472"/>
      <c r="F120" s="1473"/>
      <c r="G120" s="1436" t="s">
        <v>266</v>
      </c>
      <c r="H120" s="1437"/>
      <c r="I120" s="1437"/>
      <c r="J120" s="1437"/>
      <c r="K120" s="1438"/>
      <c r="M120" s="1361"/>
      <c r="N120" s="1361"/>
      <c r="O120" s="1021"/>
      <c r="P120" s="1021"/>
      <c r="Q120" s="1021"/>
      <c r="R120" s="973"/>
      <c r="S120" s="973"/>
      <c r="T120" s="973"/>
      <c r="U120" s="973"/>
      <c r="V120" s="973"/>
    </row>
    <row r="121" spans="2:22" ht="38.25" customHeight="1" x14ac:dyDescent="0.2">
      <c r="B121" s="1299"/>
      <c r="C121" s="1302"/>
      <c r="D121" s="1063" t="s">
        <v>165</v>
      </c>
      <c r="E121" s="1063"/>
      <c r="F121" s="1063"/>
      <c r="G121" s="1038" t="s">
        <v>582</v>
      </c>
      <c r="H121" s="1038"/>
      <c r="I121" s="1038"/>
      <c r="J121" s="1038"/>
      <c r="K121" s="1039"/>
      <c r="M121" s="1361"/>
      <c r="N121" s="1361"/>
      <c r="O121" s="973"/>
      <c r="P121" s="973"/>
      <c r="Q121" s="973"/>
      <c r="R121" s="973"/>
      <c r="S121" s="973"/>
      <c r="T121" s="973"/>
      <c r="U121" s="973"/>
      <c r="V121" s="973"/>
    </row>
    <row r="122" spans="2:22" ht="37.5" customHeight="1" thickBot="1" x14ac:dyDescent="0.25">
      <c r="B122" s="1299"/>
      <c r="C122" s="1302"/>
      <c r="D122" s="1479" t="s">
        <v>261</v>
      </c>
      <c r="E122" s="1096"/>
      <c r="F122" s="1439"/>
      <c r="G122" s="1480" t="s">
        <v>35</v>
      </c>
      <c r="H122" s="1481"/>
      <c r="I122" s="1481"/>
      <c r="J122" s="1481"/>
      <c r="K122" s="1482"/>
      <c r="M122" s="1361"/>
      <c r="N122" s="1361"/>
      <c r="O122" s="1021"/>
      <c r="P122" s="1021"/>
      <c r="Q122" s="1021"/>
      <c r="R122" s="973"/>
      <c r="S122" s="973"/>
      <c r="T122" s="973"/>
      <c r="U122" s="973"/>
      <c r="V122" s="973"/>
    </row>
    <row r="123" spans="2:22" ht="27" customHeight="1" x14ac:dyDescent="0.2">
      <c r="B123" s="1299"/>
      <c r="C123" s="1300"/>
      <c r="D123" s="1355" t="s">
        <v>1672</v>
      </c>
      <c r="E123" s="1356"/>
      <c r="F123" s="1356"/>
      <c r="G123" s="1356"/>
      <c r="H123" s="1356"/>
      <c r="I123" s="1356"/>
      <c r="J123" s="1356"/>
      <c r="K123" s="1357"/>
      <c r="M123" s="1361"/>
      <c r="N123" s="1361"/>
      <c r="O123" s="1353"/>
      <c r="P123" s="1354"/>
      <c r="Q123" s="1354"/>
      <c r="R123" s="1354"/>
      <c r="S123" s="1354"/>
      <c r="T123" s="1354"/>
      <c r="U123" s="1354"/>
      <c r="V123" s="1354"/>
    </row>
    <row r="124" spans="2:22" ht="37.5" customHeight="1" x14ac:dyDescent="0.2">
      <c r="B124" s="1299"/>
      <c r="C124" s="1300"/>
      <c r="D124" s="1323" t="s">
        <v>339</v>
      </c>
      <c r="E124" s="1324"/>
      <c r="F124" s="1325"/>
      <c r="G124" s="1064" t="s">
        <v>266</v>
      </c>
      <c r="H124" s="1065"/>
      <c r="I124" s="1065"/>
      <c r="J124" s="1065"/>
      <c r="K124" s="1066"/>
      <c r="M124" s="1361"/>
      <c r="N124" s="1361"/>
      <c r="O124" s="1021"/>
      <c r="P124" s="1021"/>
      <c r="Q124" s="1021"/>
      <c r="R124" s="973"/>
      <c r="S124" s="973"/>
      <c r="T124" s="973"/>
      <c r="U124" s="973"/>
      <c r="V124" s="973"/>
    </row>
    <row r="125" spans="2:22" ht="37.5" customHeight="1" x14ac:dyDescent="0.2">
      <c r="B125" s="1299"/>
      <c r="C125" s="1300"/>
      <c r="D125" s="1314" t="s">
        <v>183</v>
      </c>
      <c r="E125" s="1030"/>
      <c r="F125" s="1030"/>
      <c r="G125" s="940" t="s">
        <v>582</v>
      </c>
      <c r="H125" s="940"/>
      <c r="I125" s="940"/>
      <c r="J125" s="940"/>
      <c r="K125" s="1109"/>
      <c r="M125" s="1361"/>
      <c r="N125" s="1361"/>
      <c r="O125" s="973"/>
      <c r="P125" s="973"/>
      <c r="Q125" s="973"/>
      <c r="R125" s="973"/>
      <c r="S125" s="973"/>
      <c r="T125" s="973"/>
      <c r="U125" s="973"/>
      <c r="V125" s="973"/>
    </row>
    <row r="126" spans="2:22" ht="37.5" customHeight="1" thickBot="1" x14ac:dyDescent="0.25">
      <c r="B126" s="1299"/>
      <c r="C126" s="1300"/>
      <c r="D126" s="1323" t="s">
        <v>340</v>
      </c>
      <c r="E126" s="1324"/>
      <c r="F126" s="1325"/>
      <c r="G126" s="1064" t="s">
        <v>495</v>
      </c>
      <c r="H126" s="1065"/>
      <c r="I126" s="1065"/>
      <c r="J126" s="1065"/>
      <c r="K126" s="1066"/>
      <c r="M126" s="1361"/>
      <c r="N126" s="1361"/>
      <c r="O126" s="1021"/>
      <c r="P126" s="1021"/>
      <c r="Q126" s="1021"/>
      <c r="R126" s="973"/>
      <c r="S126" s="973"/>
      <c r="T126" s="973"/>
      <c r="U126" s="973"/>
      <c r="V126" s="973"/>
    </row>
    <row r="127" spans="2:22" ht="27" customHeight="1" x14ac:dyDescent="0.2">
      <c r="B127" s="1299"/>
      <c r="C127" s="1300"/>
      <c r="D127" s="1326" t="s">
        <v>3016</v>
      </c>
      <c r="E127" s="1327"/>
      <c r="F127" s="1327"/>
      <c r="G127" s="1327"/>
      <c r="H127" s="1327"/>
      <c r="I127" s="1327"/>
      <c r="J127" s="1327"/>
      <c r="K127" s="1328"/>
      <c r="M127" s="223"/>
      <c r="N127" s="223"/>
      <c r="O127" s="1353"/>
      <c r="P127" s="1354"/>
      <c r="Q127" s="1354"/>
      <c r="R127" s="1354"/>
      <c r="S127" s="1354"/>
      <c r="T127" s="1354"/>
      <c r="U127" s="1354"/>
      <c r="V127" s="1354"/>
    </row>
    <row r="128" spans="2:22" ht="42" customHeight="1" x14ac:dyDescent="0.2">
      <c r="B128" s="1299"/>
      <c r="C128" s="1300"/>
      <c r="D128" s="1306" t="s">
        <v>344</v>
      </c>
      <c r="E128" s="1307"/>
      <c r="F128" s="1308"/>
      <c r="G128" s="1309" t="s">
        <v>1306</v>
      </c>
      <c r="H128" s="1307"/>
      <c r="I128" s="1307"/>
      <c r="J128" s="1307"/>
      <c r="K128" s="1310"/>
      <c r="M128" s="223"/>
      <c r="N128" s="223"/>
      <c r="O128" s="1021"/>
      <c r="P128" s="1021"/>
      <c r="Q128" s="1021"/>
      <c r="R128" s="973"/>
      <c r="S128" s="973"/>
      <c r="T128" s="973"/>
      <c r="U128" s="973"/>
      <c r="V128" s="973"/>
    </row>
    <row r="129" spans="2:22" ht="42" customHeight="1" x14ac:dyDescent="0.2">
      <c r="B129" s="1299"/>
      <c r="C129" s="1300"/>
      <c r="D129" s="1306" t="s">
        <v>161</v>
      </c>
      <c r="E129" s="1307"/>
      <c r="F129" s="1308"/>
      <c r="G129" s="1309" t="s">
        <v>266</v>
      </c>
      <c r="H129" s="1307"/>
      <c r="I129" s="1307"/>
      <c r="J129" s="1307"/>
      <c r="K129" s="1310"/>
      <c r="M129" s="223"/>
      <c r="N129" s="223"/>
      <c r="O129" s="787"/>
      <c r="P129" s="787"/>
      <c r="Q129" s="787"/>
      <c r="R129" s="788"/>
      <c r="S129" s="788"/>
      <c r="T129" s="788"/>
      <c r="U129" s="788"/>
      <c r="V129" s="788"/>
    </row>
    <row r="130" spans="2:22" ht="42" customHeight="1" x14ac:dyDescent="0.2">
      <c r="B130" s="1299"/>
      <c r="C130" s="1300"/>
      <c r="D130" s="1303" t="s">
        <v>183</v>
      </c>
      <c r="E130" s="1304"/>
      <c r="F130" s="1304"/>
      <c r="G130" s="1304" t="s">
        <v>2718</v>
      </c>
      <c r="H130" s="1304"/>
      <c r="I130" s="1304"/>
      <c r="J130" s="1304"/>
      <c r="K130" s="1305"/>
      <c r="M130" s="223"/>
      <c r="N130" s="223"/>
      <c r="O130" s="973"/>
      <c r="P130" s="973"/>
      <c r="Q130" s="973"/>
      <c r="R130" s="973"/>
      <c r="S130" s="973"/>
      <c r="T130" s="973"/>
      <c r="U130" s="973"/>
      <c r="V130" s="973"/>
    </row>
    <row r="131" spans="2:22" ht="42" customHeight="1" thickBot="1" x14ac:dyDescent="0.25">
      <c r="B131" s="1299"/>
      <c r="C131" s="1300"/>
      <c r="D131" s="1306" t="s">
        <v>1324</v>
      </c>
      <c r="E131" s="1307"/>
      <c r="F131" s="1308"/>
      <c r="G131" s="1309" t="s">
        <v>495</v>
      </c>
      <c r="H131" s="1307"/>
      <c r="I131" s="1307"/>
      <c r="J131" s="1307"/>
      <c r="K131" s="1310"/>
      <c r="M131" s="223"/>
      <c r="N131" s="223"/>
      <c r="O131" s="788"/>
      <c r="P131" s="788"/>
      <c r="Q131" s="788"/>
      <c r="R131" s="788"/>
      <c r="S131" s="788"/>
      <c r="T131" s="788"/>
      <c r="U131" s="788"/>
      <c r="V131" s="788"/>
    </row>
    <row r="132" spans="2:22" ht="27" customHeight="1" x14ac:dyDescent="0.2">
      <c r="B132" s="1297" t="s">
        <v>267</v>
      </c>
      <c r="C132" s="1301"/>
      <c r="D132" s="1384" t="s">
        <v>1673</v>
      </c>
      <c r="E132" s="1384"/>
      <c r="F132" s="1384"/>
      <c r="G132" s="1384"/>
      <c r="H132" s="1384"/>
      <c r="I132" s="1384"/>
      <c r="J132" s="1384"/>
      <c r="K132" s="1464"/>
      <c r="M132" s="1361"/>
      <c r="N132" s="1361"/>
      <c r="O132" s="1353"/>
      <c r="P132" s="1354"/>
      <c r="Q132" s="1354"/>
      <c r="R132" s="1354"/>
      <c r="S132" s="1354"/>
      <c r="T132" s="1354"/>
      <c r="U132" s="1354"/>
      <c r="V132" s="1354"/>
    </row>
    <row r="133" spans="2:22" ht="39.75" customHeight="1" x14ac:dyDescent="0.2">
      <c r="B133" s="1299"/>
      <c r="C133" s="1302"/>
      <c r="D133" s="1030" t="s">
        <v>165</v>
      </c>
      <c r="E133" s="1030"/>
      <c r="F133" s="1030"/>
      <c r="G133" s="940" t="s">
        <v>496</v>
      </c>
      <c r="H133" s="1315"/>
      <c r="I133" s="1315"/>
      <c r="J133" s="1315"/>
      <c r="K133" s="1316"/>
      <c r="M133" s="1361"/>
      <c r="N133" s="1361"/>
      <c r="O133" s="973"/>
      <c r="P133" s="973"/>
      <c r="Q133" s="973"/>
      <c r="R133" s="973"/>
      <c r="S133" s="967"/>
      <c r="T133" s="967"/>
      <c r="U133" s="967"/>
      <c r="V133" s="967"/>
    </row>
    <row r="134" spans="2:22" ht="42" customHeight="1" x14ac:dyDescent="0.2">
      <c r="B134" s="1299"/>
      <c r="C134" s="1302"/>
      <c r="D134" s="1465" t="s">
        <v>261</v>
      </c>
      <c r="E134" s="1324"/>
      <c r="F134" s="1325"/>
      <c r="G134" s="1064" t="s">
        <v>495</v>
      </c>
      <c r="H134" s="1065"/>
      <c r="I134" s="1065"/>
      <c r="J134" s="1065"/>
      <c r="K134" s="1066"/>
      <c r="M134" s="1361"/>
      <c r="N134" s="1361"/>
      <c r="O134" s="1021"/>
      <c r="P134" s="1021"/>
      <c r="Q134" s="1021"/>
      <c r="R134" s="973"/>
      <c r="S134" s="973"/>
      <c r="T134" s="973"/>
      <c r="U134" s="973"/>
      <c r="V134" s="973"/>
    </row>
    <row r="135" spans="2:22" ht="27" customHeight="1" x14ac:dyDescent="0.2">
      <c r="B135" s="1299"/>
      <c r="C135" s="1302"/>
      <c r="D135" s="1372" t="s">
        <v>1672</v>
      </c>
      <c r="E135" s="1373"/>
      <c r="F135" s="1373"/>
      <c r="G135" s="1373"/>
      <c r="H135" s="1373"/>
      <c r="I135" s="1373"/>
      <c r="J135" s="1373"/>
      <c r="K135" s="1374"/>
      <c r="M135" s="1361"/>
      <c r="N135" s="1361"/>
      <c r="O135" s="1353"/>
      <c r="P135" s="1354"/>
      <c r="Q135" s="1354"/>
      <c r="R135" s="1354"/>
      <c r="S135" s="1354"/>
      <c r="T135" s="1354"/>
      <c r="U135" s="1354"/>
      <c r="V135" s="1354"/>
    </row>
    <row r="136" spans="2:22" ht="42" customHeight="1" x14ac:dyDescent="0.2">
      <c r="B136" s="1299"/>
      <c r="C136" s="1302"/>
      <c r="D136" s="1030" t="s">
        <v>183</v>
      </c>
      <c r="E136" s="1030"/>
      <c r="F136" s="1030"/>
      <c r="G136" s="940" t="s">
        <v>496</v>
      </c>
      <c r="H136" s="1315"/>
      <c r="I136" s="1315"/>
      <c r="J136" s="1315"/>
      <c r="K136" s="1316"/>
      <c r="M136" s="1361"/>
      <c r="N136" s="1361"/>
      <c r="O136" s="973"/>
      <c r="P136" s="973"/>
      <c r="Q136" s="973"/>
      <c r="R136" s="973"/>
      <c r="S136" s="967"/>
      <c r="T136" s="967"/>
      <c r="U136" s="967"/>
      <c r="V136" s="967"/>
    </row>
    <row r="137" spans="2:22" ht="42" customHeight="1" thickBot="1" x14ac:dyDescent="0.25">
      <c r="B137" s="1299"/>
      <c r="C137" s="1302"/>
      <c r="D137" s="1479" t="s">
        <v>340</v>
      </c>
      <c r="E137" s="1527"/>
      <c r="F137" s="1528"/>
      <c r="G137" s="1480" t="s">
        <v>495</v>
      </c>
      <c r="H137" s="1529"/>
      <c r="I137" s="1529"/>
      <c r="J137" s="1529"/>
      <c r="K137" s="1530"/>
      <c r="M137" s="1361"/>
      <c r="N137" s="1361"/>
      <c r="O137" s="1021"/>
      <c r="P137" s="1021"/>
      <c r="Q137" s="1021"/>
      <c r="R137" s="973"/>
      <c r="S137" s="973"/>
      <c r="T137" s="973"/>
      <c r="U137" s="973"/>
      <c r="V137" s="973"/>
    </row>
    <row r="138" spans="2:22" ht="27" customHeight="1" x14ac:dyDescent="0.2">
      <c r="B138" s="1297" t="s">
        <v>268</v>
      </c>
      <c r="C138" s="1301"/>
      <c r="D138" s="1358" t="s">
        <v>1673</v>
      </c>
      <c r="E138" s="1359"/>
      <c r="F138" s="1359"/>
      <c r="G138" s="1359"/>
      <c r="H138" s="1359"/>
      <c r="I138" s="1359"/>
      <c r="J138" s="1359"/>
      <c r="K138" s="1360"/>
      <c r="M138" s="1361"/>
      <c r="N138" s="1361"/>
      <c r="O138" s="1353"/>
      <c r="P138" s="1353"/>
      <c r="Q138" s="1353"/>
      <c r="R138" s="1353"/>
      <c r="S138" s="1353"/>
      <c r="T138" s="1353"/>
      <c r="U138" s="1353"/>
      <c r="V138" s="1353"/>
    </row>
    <row r="139" spans="2:22" ht="40.5" customHeight="1" x14ac:dyDescent="0.2">
      <c r="B139" s="1299"/>
      <c r="C139" s="1302"/>
      <c r="D139" s="1465" t="s">
        <v>261</v>
      </c>
      <c r="E139" s="1324"/>
      <c r="F139" s="1325"/>
      <c r="G139" s="1064" t="s">
        <v>24</v>
      </c>
      <c r="H139" s="1065"/>
      <c r="I139" s="1065"/>
      <c r="J139" s="1065"/>
      <c r="K139" s="1066"/>
      <c r="M139" s="1361"/>
      <c r="N139" s="1361"/>
      <c r="O139" s="1021"/>
      <c r="P139" s="1021"/>
      <c r="Q139" s="1021"/>
      <c r="R139" s="973"/>
      <c r="S139" s="973"/>
      <c r="T139" s="973"/>
      <c r="U139" s="973"/>
      <c r="V139" s="973"/>
    </row>
    <row r="140" spans="2:22" ht="27" customHeight="1" x14ac:dyDescent="0.2">
      <c r="B140" s="1299"/>
      <c r="C140" s="1302"/>
      <c r="D140" s="1372" t="s">
        <v>1672</v>
      </c>
      <c r="E140" s="1373"/>
      <c r="F140" s="1373"/>
      <c r="G140" s="1373"/>
      <c r="H140" s="1373"/>
      <c r="I140" s="1373"/>
      <c r="J140" s="1373"/>
      <c r="K140" s="1374"/>
      <c r="M140" s="1361"/>
      <c r="N140" s="1361"/>
      <c r="O140" s="1353"/>
      <c r="P140" s="1353"/>
      <c r="Q140" s="1353"/>
      <c r="R140" s="1353"/>
      <c r="S140" s="1353"/>
      <c r="T140" s="1353"/>
      <c r="U140" s="1353"/>
      <c r="V140" s="1353"/>
    </row>
    <row r="141" spans="2:22" ht="40.5" customHeight="1" thickBot="1" x14ac:dyDescent="0.25">
      <c r="B141" s="1299"/>
      <c r="C141" s="1302"/>
      <c r="D141" s="1369" t="s">
        <v>340</v>
      </c>
      <c r="E141" s="1369"/>
      <c r="F141" s="1369"/>
      <c r="G141" s="1370" t="s">
        <v>24</v>
      </c>
      <c r="H141" s="1370"/>
      <c r="I141" s="1370"/>
      <c r="J141" s="1370"/>
      <c r="K141" s="1371"/>
      <c r="M141" s="1361"/>
      <c r="N141" s="1361"/>
      <c r="O141" s="1021"/>
      <c r="P141" s="1021"/>
      <c r="Q141" s="1021"/>
      <c r="R141" s="973"/>
      <c r="S141" s="973"/>
      <c r="T141" s="973"/>
      <c r="U141" s="973"/>
      <c r="V141" s="973"/>
    </row>
    <row r="142" spans="2:22" ht="42" customHeight="1" thickBot="1" x14ac:dyDescent="0.25">
      <c r="B142" s="1393" t="s">
        <v>269</v>
      </c>
      <c r="C142" s="1394"/>
      <c r="D142" s="1511" t="s">
        <v>2200</v>
      </c>
      <c r="E142" s="1512"/>
      <c r="F142" s="1512"/>
      <c r="G142" s="1512"/>
      <c r="H142" s="1512"/>
      <c r="I142" s="1512"/>
      <c r="J142" s="1512"/>
      <c r="K142" s="1513"/>
      <c r="M142" s="1361"/>
      <c r="N142" s="1361"/>
      <c r="O142" s="1535"/>
      <c r="P142" s="1535"/>
      <c r="Q142" s="1535"/>
      <c r="R142" s="1535"/>
      <c r="S142" s="1535"/>
      <c r="T142" s="1535"/>
      <c r="U142" s="1535"/>
      <c r="V142" s="1535"/>
    </row>
    <row r="143" spans="2:22" ht="24.75" customHeight="1" thickBot="1" x14ac:dyDescent="0.25">
      <c r="B143" s="1393"/>
      <c r="C143" s="1394"/>
      <c r="D143" s="1514"/>
      <c r="E143" s="1515"/>
      <c r="F143" s="1515"/>
      <c r="G143" s="1515"/>
      <c r="H143" s="1515"/>
      <c r="I143" s="1515"/>
      <c r="J143" s="1515"/>
      <c r="K143" s="1516"/>
      <c r="M143" s="1361"/>
      <c r="N143" s="1361"/>
      <c r="O143" s="1535"/>
      <c r="P143" s="1535"/>
      <c r="Q143" s="1535"/>
      <c r="R143" s="1535"/>
      <c r="S143" s="1535"/>
      <c r="T143" s="1535"/>
      <c r="U143" s="1535"/>
      <c r="V143" s="1535"/>
    </row>
    <row r="144" spans="2:22" ht="19.5" customHeight="1" thickBot="1" x14ac:dyDescent="0.25">
      <c r="B144" s="1469" t="s">
        <v>270</v>
      </c>
      <c r="C144" s="1470"/>
      <c r="D144" s="1531" t="s">
        <v>271</v>
      </c>
      <c r="E144" s="1531"/>
      <c r="F144" s="1531"/>
      <c r="G144" s="1531"/>
      <c r="H144" s="1531"/>
      <c r="I144" s="1531"/>
      <c r="J144" s="1531"/>
      <c r="K144" s="1532"/>
      <c r="M144" s="1361"/>
      <c r="N144" s="1361"/>
      <c r="O144" s="1536"/>
      <c r="P144" s="1536"/>
      <c r="Q144" s="1536"/>
      <c r="R144" s="1536"/>
      <c r="S144" s="1536"/>
      <c r="T144" s="1536"/>
      <c r="U144" s="1536"/>
      <c r="V144" s="1536"/>
    </row>
    <row r="145" spans="1:23" ht="24.75" customHeight="1" thickBot="1" x14ac:dyDescent="0.25">
      <c r="B145" s="1469"/>
      <c r="C145" s="1470"/>
      <c r="D145" s="1533"/>
      <c r="E145" s="1533"/>
      <c r="F145" s="1533"/>
      <c r="G145" s="1533"/>
      <c r="H145" s="1533"/>
      <c r="I145" s="1533"/>
      <c r="J145" s="1533"/>
      <c r="K145" s="1534"/>
      <c r="M145" s="1361"/>
      <c r="N145" s="1361"/>
      <c r="O145" s="1536"/>
      <c r="P145" s="1536"/>
      <c r="Q145" s="1536"/>
      <c r="R145" s="1536"/>
      <c r="S145" s="1536"/>
      <c r="T145" s="1536"/>
      <c r="U145" s="1536"/>
      <c r="V145" s="1536"/>
    </row>
    <row r="146" spans="1:23" ht="33" customHeight="1" thickBot="1" x14ac:dyDescent="0.25">
      <c r="A146" s="41"/>
      <c r="B146" s="151"/>
      <c r="C146" s="151"/>
      <c r="D146" s="115"/>
      <c r="E146" s="115"/>
      <c r="F146" s="115"/>
      <c r="G146" s="115"/>
      <c r="H146" s="115"/>
      <c r="I146" s="115"/>
      <c r="J146" s="115"/>
      <c r="K146" s="115"/>
      <c r="L146" s="41"/>
      <c r="M146" s="151"/>
      <c r="N146" s="151"/>
      <c r="O146" s="115"/>
      <c r="P146" s="115"/>
      <c r="Q146" s="115"/>
      <c r="R146" s="115"/>
      <c r="S146" s="115"/>
      <c r="T146" s="115"/>
      <c r="U146" s="115"/>
      <c r="V146" s="115"/>
      <c r="W146" s="41"/>
    </row>
    <row r="147" spans="1:23" ht="32.1" customHeight="1" thickBot="1" x14ac:dyDescent="0.25">
      <c r="B147" s="1013" t="s">
        <v>1686</v>
      </c>
      <c r="C147" s="1014"/>
      <c r="D147" s="1014"/>
      <c r="E147" s="1014"/>
      <c r="F147" s="1014"/>
      <c r="G147" s="1014"/>
      <c r="H147" s="1014"/>
      <c r="I147" s="1014"/>
      <c r="J147" s="1014"/>
      <c r="K147" s="1015"/>
      <c r="L147" s="150"/>
      <c r="M147" s="1013" t="s">
        <v>1687</v>
      </c>
      <c r="N147" s="1014"/>
      <c r="O147" s="1014"/>
      <c r="P147" s="1014"/>
      <c r="Q147" s="1014"/>
      <c r="R147" s="1014"/>
      <c r="S147" s="1014"/>
      <c r="T147" s="1014"/>
      <c r="U147" s="1014"/>
      <c r="V147" s="1015"/>
    </row>
    <row r="148" spans="1:23" ht="30" customHeight="1" thickBot="1" x14ac:dyDescent="0.25">
      <c r="B148" s="1364" t="s">
        <v>2196</v>
      </c>
      <c r="C148" s="1365"/>
      <c r="D148" s="1366" t="s">
        <v>2194</v>
      </c>
      <c r="E148" s="1366"/>
      <c r="F148" s="1366"/>
      <c r="G148" s="1367" t="s">
        <v>2195</v>
      </c>
      <c r="H148" s="1365"/>
      <c r="I148" s="1365"/>
      <c r="J148" s="1365"/>
      <c r="K148" s="1368"/>
      <c r="L148" s="41"/>
      <c r="M148" s="1364" t="s">
        <v>2196</v>
      </c>
      <c r="N148" s="1365"/>
      <c r="O148" s="1366" t="s">
        <v>2194</v>
      </c>
      <c r="P148" s="1366"/>
      <c r="Q148" s="1366"/>
      <c r="R148" s="1367" t="s">
        <v>2195</v>
      </c>
      <c r="S148" s="1365"/>
      <c r="T148" s="1365"/>
      <c r="U148" s="1365"/>
      <c r="V148" s="1368"/>
    </row>
    <row r="149" spans="1:23" ht="27" customHeight="1" x14ac:dyDescent="0.2">
      <c r="B149" s="1297" t="s">
        <v>272</v>
      </c>
      <c r="C149" s="1298"/>
      <c r="D149" s="1338" t="s">
        <v>1674</v>
      </c>
      <c r="E149" s="1339"/>
      <c r="F149" s="1339"/>
      <c r="G149" s="1339"/>
      <c r="H149" s="1339"/>
      <c r="I149" s="1339"/>
      <c r="J149" s="1339"/>
      <c r="K149" s="1340"/>
      <c r="L149" s="16"/>
      <c r="M149" s="1448" t="s">
        <v>281</v>
      </c>
      <c r="N149" s="1449"/>
      <c r="O149" s="1338" t="s">
        <v>1674</v>
      </c>
      <c r="P149" s="1339"/>
      <c r="Q149" s="1339"/>
      <c r="R149" s="1339"/>
      <c r="S149" s="1339"/>
      <c r="T149" s="1339"/>
      <c r="U149" s="1339"/>
      <c r="V149" s="1340"/>
    </row>
    <row r="150" spans="1:23" ht="42.75" customHeight="1" x14ac:dyDescent="0.2">
      <c r="B150" s="1299"/>
      <c r="C150" s="1300"/>
      <c r="D150" s="1314" t="s">
        <v>473</v>
      </c>
      <c r="E150" s="1030"/>
      <c r="F150" s="1030"/>
      <c r="G150" s="940" t="s">
        <v>494</v>
      </c>
      <c r="H150" s="940"/>
      <c r="I150" s="940"/>
      <c r="J150" s="940"/>
      <c r="K150" s="1109"/>
      <c r="L150" s="16"/>
      <c r="M150" s="1450"/>
      <c r="N150" s="1451"/>
      <c r="O150" s="1314" t="s">
        <v>473</v>
      </c>
      <c r="P150" s="1030"/>
      <c r="Q150" s="1030"/>
      <c r="R150" s="1057" t="s">
        <v>1231</v>
      </c>
      <c r="S150" s="1321"/>
      <c r="T150" s="1321"/>
      <c r="U150" s="1321"/>
      <c r="V150" s="1322"/>
    </row>
    <row r="151" spans="1:23" ht="42.75" customHeight="1" x14ac:dyDescent="0.2">
      <c r="B151" s="1299"/>
      <c r="C151" s="1300"/>
      <c r="D151" s="1314" t="s">
        <v>161</v>
      </c>
      <c r="E151" s="1030"/>
      <c r="F151" s="1030"/>
      <c r="G151" s="1329" t="s">
        <v>343</v>
      </c>
      <c r="H151" s="1329"/>
      <c r="I151" s="1329"/>
      <c r="J151" s="1329"/>
      <c r="K151" s="1330"/>
      <c r="L151" s="16"/>
      <c r="M151" s="1450"/>
      <c r="N151" s="1451"/>
      <c r="O151" s="1319" t="s">
        <v>161</v>
      </c>
      <c r="P151" s="1049"/>
      <c r="Q151" s="1320"/>
      <c r="R151" s="1064" t="s">
        <v>343</v>
      </c>
      <c r="S151" s="1065"/>
      <c r="T151" s="1065"/>
      <c r="U151" s="1065"/>
      <c r="V151" s="1066"/>
    </row>
    <row r="152" spans="1:23" ht="42.75" customHeight="1" x14ac:dyDescent="0.2">
      <c r="B152" s="1299"/>
      <c r="C152" s="1300"/>
      <c r="D152" s="1314" t="s">
        <v>165</v>
      </c>
      <c r="E152" s="1030"/>
      <c r="F152" s="1030"/>
      <c r="G152" s="940" t="s">
        <v>1349</v>
      </c>
      <c r="H152" s="940"/>
      <c r="I152" s="940"/>
      <c r="J152" s="940"/>
      <c r="K152" s="1109"/>
      <c r="L152" s="16"/>
      <c r="M152" s="1450"/>
      <c r="N152" s="1451"/>
      <c r="O152" s="1319" t="s">
        <v>165</v>
      </c>
      <c r="P152" s="1049"/>
      <c r="Q152" s="1320"/>
      <c r="R152" s="940" t="s">
        <v>1350</v>
      </c>
      <c r="S152" s="940"/>
      <c r="T152" s="940"/>
      <c r="U152" s="940"/>
      <c r="V152" s="1109"/>
    </row>
    <row r="153" spans="1:23" ht="42.75" customHeight="1" thickBot="1" x14ac:dyDescent="0.25">
      <c r="B153" s="1299"/>
      <c r="C153" s="1300"/>
      <c r="D153" s="1454" t="s">
        <v>169</v>
      </c>
      <c r="E153" s="1455"/>
      <c r="F153" s="1455"/>
      <c r="G153" s="1362" t="s">
        <v>1361</v>
      </c>
      <c r="H153" s="1362"/>
      <c r="I153" s="1362"/>
      <c r="J153" s="1362"/>
      <c r="K153" s="1363"/>
      <c r="L153" s="16"/>
      <c r="M153" s="1450"/>
      <c r="N153" s="1451"/>
      <c r="O153" s="1344" t="s">
        <v>169</v>
      </c>
      <c r="P153" s="1345"/>
      <c r="Q153" s="1346"/>
      <c r="R153" s="1362" t="s">
        <v>1361</v>
      </c>
      <c r="S153" s="1362"/>
      <c r="T153" s="1362"/>
      <c r="U153" s="1362"/>
      <c r="V153" s="1363"/>
    </row>
    <row r="154" spans="1:23" ht="27" customHeight="1" x14ac:dyDescent="0.2">
      <c r="B154" s="1299"/>
      <c r="C154" s="1300"/>
      <c r="D154" s="1347" t="s">
        <v>1675</v>
      </c>
      <c r="E154" s="1348"/>
      <c r="F154" s="1348"/>
      <c r="G154" s="1348"/>
      <c r="H154" s="1348"/>
      <c r="I154" s="1348"/>
      <c r="J154" s="1348"/>
      <c r="K154" s="1349"/>
      <c r="L154" s="16"/>
      <c r="M154" s="1450"/>
      <c r="N154" s="1451"/>
      <c r="O154" s="1347" t="s">
        <v>1675</v>
      </c>
      <c r="P154" s="1348"/>
      <c r="Q154" s="1348"/>
      <c r="R154" s="1348"/>
      <c r="S154" s="1348"/>
      <c r="T154" s="1348"/>
      <c r="U154" s="1348"/>
      <c r="V154" s="1349"/>
    </row>
    <row r="155" spans="1:23" ht="39.75" customHeight="1" x14ac:dyDescent="0.2">
      <c r="B155" s="1299"/>
      <c r="C155" s="1300"/>
      <c r="D155" s="1314" t="s">
        <v>473</v>
      </c>
      <c r="E155" s="1030"/>
      <c r="F155" s="1030"/>
      <c r="G155" s="940" t="s">
        <v>494</v>
      </c>
      <c r="H155" s="940"/>
      <c r="I155" s="940"/>
      <c r="J155" s="940"/>
      <c r="K155" s="1109"/>
      <c r="L155" s="16"/>
      <c r="M155" s="1450"/>
      <c r="N155" s="1451"/>
      <c r="O155" s="1314" t="s">
        <v>473</v>
      </c>
      <c r="P155" s="1030"/>
      <c r="Q155" s="1030"/>
      <c r="R155" s="1057" t="s">
        <v>1231</v>
      </c>
      <c r="S155" s="1321"/>
      <c r="T155" s="1321"/>
      <c r="U155" s="1321"/>
      <c r="V155" s="1322"/>
    </row>
    <row r="156" spans="1:23" ht="36" customHeight="1" x14ac:dyDescent="0.2">
      <c r="B156" s="1299"/>
      <c r="C156" s="1300"/>
      <c r="D156" s="1314" t="s">
        <v>344</v>
      </c>
      <c r="E156" s="1030"/>
      <c r="F156" s="1030"/>
      <c r="G156" s="1057" t="s">
        <v>343</v>
      </c>
      <c r="H156" s="1058"/>
      <c r="I156" s="1058"/>
      <c r="J156" s="1058"/>
      <c r="K156" s="1059"/>
      <c r="L156" s="16"/>
      <c r="M156" s="1450"/>
      <c r="N156" s="1451"/>
      <c r="O156" s="1319" t="s">
        <v>344</v>
      </c>
      <c r="P156" s="1049"/>
      <c r="Q156" s="1320"/>
      <c r="R156" s="1057" t="s">
        <v>343</v>
      </c>
      <c r="S156" s="1058"/>
      <c r="T156" s="1058"/>
      <c r="U156" s="1058"/>
      <c r="V156" s="1059"/>
    </row>
    <row r="157" spans="1:23" ht="34.5" customHeight="1" x14ac:dyDescent="0.2">
      <c r="B157" s="1299"/>
      <c r="C157" s="1300"/>
      <c r="D157" s="1314" t="s">
        <v>183</v>
      </c>
      <c r="E157" s="1030"/>
      <c r="F157" s="1030"/>
      <c r="G157" s="940" t="s">
        <v>1349</v>
      </c>
      <c r="H157" s="940"/>
      <c r="I157" s="940"/>
      <c r="J157" s="940"/>
      <c r="K157" s="1109"/>
      <c r="L157" s="16"/>
      <c r="M157" s="1450"/>
      <c r="N157" s="1451"/>
      <c r="O157" s="1319" t="s">
        <v>183</v>
      </c>
      <c r="P157" s="1049"/>
      <c r="Q157" s="1320"/>
      <c r="R157" s="940" t="s">
        <v>1349</v>
      </c>
      <c r="S157" s="940"/>
      <c r="T157" s="940"/>
      <c r="U157" s="940"/>
      <c r="V157" s="1109"/>
    </row>
    <row r="158" spans="1:23" ht="38.25" customHeight="1" thickBot="1" x14ac:dyDescent="0.25">
      <c r="B158" s="1391"/>
      <c r="C158" s="1523"/>
      <c r="D158" s="1454" t="s">
        <v>1324</v>
      </c>
      <c r="E158" s="1455"/>
      <c r="F158" s="1455"/>
      <c r="G158" s="1362" t="s">
        <v>1361</v>
      </c>
      <c r="H158" s="1362"/>
      <c r="I158" s="1362"/>
      <c r="J158" s="1362"/>
      <c r="K158" s="1363"/>
      <c r="L158" s="16"/>
      <c r="M158" s="1452"/>
      <c r="N158" s="1453"/>
      <c r="O158" s="1344" t="s">
        <v>1324</v>
      </c>
      <c r="P158" s="1345"/>
      <c r="Q158" s="1346"/>
      <c r="R158" s="1362" t="s">
        <v>1361</v>
      </c>
      <c r="S158" s="1362"/>
      <c r="T158" s="1362"/>
      <c r="U158" s="1362"/>
      <c r="V158" s="1363"/>
    </row>
    <row r="159" spans="1:23" ht="27" customHeight="1" x14ac:dyDescent="0.2">
      <c r="B159" s="1297" t="s">
        <v>273</v>
      </c>
      <c r="C159" s="1298"/>
      <c r="D159" s="1347" t="s">
        <v>1674</v>
      </c>
      <c r="E159" s="1348"/>
      <c r="F159" s="1348"/>
      <c r="G159" s="1348"/>
      <c r="H159" s="1348"/>
      <c r="I159" s="1348"/>
      <c r="J159" s="1348"/>
      <c r="K159" s="1349"/>
      <c r="M159" s="1297" t="s">
        <v>282</v>
      </c>
      <c r="N159" s="1298"/>
      <c r="O159" s="1347" t="s">
        <v>1674</v>
      </c>
      <c r="P159" s="1348"/>
      <c r="Q159" s="1348"/>
      <c r="R159" s="1348"/>
      <c r="S159" s="1348"/>
      <c r="T159" s="1348"/>
      <c r="U159" s="1348"/>
      <c r="V159" s="1349"/>
    </row>
    <row r="160" spans="1:23" ht="39.75" customHeight="1" x14ac:dyDescent="0.2">
      <c r="B160" s="1299"/>
      <c r="C160" s="1300"/>
      <c r="D160" s="1314" t="s">
        <v>473</v>
      </c>
      <c r="E160" s="1030"/>
      <c r="F160" s="1030"/>
      <c r="G160" s="940" t="s">
        <v>494</v>
      </c>
      <c r="H160" s="1315"/>
      <c r="I160" s="1315"/>
      <c r="J160" s="1315"/>
      <c r="K160" s="1316"/>
      <c r="M160" s="1299"/>
      <c r="N160" s="1300"/>
      <c r="O160" s="1314" t="s">
        <v>473</v>
      </c>
      <c r="P160" s="1030"/>
      <c r="Q160" s="1030"/>
      <c r="R160" s="1057" t="s">
        <v>1231</v>
      </c>
      <c r="S160" s="1321"/>
      <c r="T160" s="1321"/>
      <c r="U160" s="1321"/>
      <c r="V160" s="1322"/>
    </row>
    <row r="161" spans="2:22" ht="39" customHeight="1" x14ac:dyDescent="0.2">
      <c r="B161" s="1299"/>
      <c r="C161" s="1300"/>
      <c r="D161" s="1317" t="s">
        <v>260</v>
      </c>
      <c r="E161" s="1318"/>
      <c r="F161" s="1318"/>
      <c r="G161" s="1057" t="s">
        <v>2297</v>
      </c>
      <c r="H161" s="1058"/>
      <c r="I161" s="1058"/>
      <c r="J161" s="1058"/>
      <c r="K161" s="1059"/>
      <c r="M161" s="1299"/>
      <c r="N161" s="1300"/>
      <c r="O161" s="1323" t="s">
        <v>260</v>
      </c>
      <c r="P161" s="1324"/>
      <c r="Q161" s="1325"/>
      <c r="R161" s="1057" t="s">
        <v>2297</v>
      </c>
      <c r="S161" s="1058"/>
      <c r="T161" s="1058"/>
      <c r="U161" s="1058"/>
      <c r="V161" s="1059"/>
    </row>
    <row r="162" spans="2:22" ht="48" customHeight="1" x14ac:dyDescent="0.2">
      <c r="B162" s="1299"/>
      <c r="C162" s="1300"/>
      <c r="D162" s="1314" t="s">
        <v>165</v>
      </c>
      <c r="E162" s="1030"/>
      <c r="F162" s="1030"/>
      <c r="G162" s="940" t="s">
        <v>582</v>
      </c>
      <c r="H162" s="940"/>
      <c r="I162" s="940"/>
      <c r="J162" s="940"/>
      <c r="K162" s="1109"/>
      <c r="M162" s="1299"/>
      <c r="N162" s="1300"/>
      <c r="O162" s="1319" t="s">
        <v>165</v>
      </c>
      <c r="P162" s="1049"/>
      <c r="Q162" s="1320"/>
      <c r="R162" s="940" t="s">
        <v>582</v>
      </c>
      <c r="S162" s="940"/>
      <c r="T162" s="940"/>
      <c r="U162" s="940"/>
      <c r="V162" s="1109"/>
    </row>
    <row r="163" spans="2:22" ht="36" customHeight="1" thickBot="1" x14ac:dyDescent="0.25">
      <c r="B163" s="1299"/>
      <c r="C163" s="1300"/>
      <c r="D163" s="1334" t="s">
        <v>261</v>
      </c>
      <c r="E163" s="1335"/>
      <c r="F163" s="1335"/>
      <c r="G163" s="1336" t="s">
        <v>495</v>
      </c>
      <c r="H163" s="1336"/>
      <c r="I163" s="1336"/>
      <c r="J163" s="1336"/>
      <c r="K163" s="1337"/>
      <c r="M163" s="1299"/>
      <c r="N163" s="1300"/>
      <c r="O163" s="1341" t="s">
        <v>261</v>
      </c>
      <c r="P163" s="1342"/>
      <c r="Q163" s="1343"/>
      <c r="R163" s="1350" t="s">
        <v>495</v>
      </c>
      <c r="S163" s="1351"/>
      <c r="T163" s="1351"/>
      <c r="U163" s="1351"/>
      <c r="V163" s="1352"/>
    </row>
    <row r="164" spans="2:22" ht="27" customHeight="1" x14ac:dyDescent="0.2">
      <c r="B164" s="1299"/>
      <c r="C164" s="1300"/>
      <c r="D164" s="1311" t="s">
        <v>1675</v>
      </c>
      <c r="E164" s="1312"/>
      <c r="F164" s="1312"/>
      <c r="G164" s="1312"/>
      <c r="H164" s="1312"/>
      <c r="I164" s="1312"/>
      <c r="J164" s="1312"/>
      <c r="K164" s="1313"/>
      <c r="M164" s="1299"/>
      <c r="N164" s="1300"/>
      <c r="O164" s="1311" t="s">
        <v>1675</v>
      </c>
      <c r="P164" s="1312"/>
      <c r="Q164" s="1312"/>
      <c r="R164" s="1312"/>
      <c r="S164" s="1312"/>
      <c r="T164" s="1312"/>
      <c r="U164" s="1312"/>
      <c r="V164" s="1313"/>
    </row>
    <row r="165" spans="2:22" ht="41.25" customHeight="1" x14ac:dyDescent="0.2">
      <c r="B165" s="1299"/>
      <c r="C165" s="1300"/>
      <c r="D165" s="1314" t="s">
        <v>473</v>
      </c>
      <c r="E165" s="1030"/>
      <c r="F165" s="1030"/>
      <c r="G165" s="940" t="s">
        <v>494</v>
      </c>
      <c r="H165" s="1315"/>
      <c r="I165" s="1315"/>
      <c r="J165" s="1315"/>
      <c r="K165" s="1316"/>
      <c r="M165" s="1299"/>
      <c r="N165" s="1300"/>
      <c r="O165" s="1314" t="s">
        <v>473</v>
      </c>
      <c r="P165" s="1030"/>
      <c r="Q165" s="1030"/>
      <c r="R165" s="1057" t="s">
        <v>1231</v>
      </c>
      <c r="S165" s="1321"/>
      <c r="T165" s="1321"/>
      <c r="U165" s="1321"/>
      <c r="V165" s="1322"/>
    </row>
    <row r="166" spans="2:22" ht="36.75" customHeight="1" x14ac:dyDescent="0.2">
      <c r="B166" s="1299"/>
      <c r="C166" s="1300"/>
      <c r="D166" s="1317" t="s">
        <v>339</v>
      </c>
      <c r="E166" s="1318"/>
      <c r="F166" s="1318"/>
      <c r="G166" s="1057" t="s">
        <v>2297</v>
      </c>
      <c r="H166" s="1058"/>
      <c r="I166" s="1058"/>
      <c r="J166" s="1058"/>
      <c r="K166" s="1059"/>
      <c r="M166" s="1299"/>
      <c r="N166" s="1300"/>
      <c r="O166" s="1323" t="s">
        <v>339</v>
      </c>
      <c r="P166" s="1324"/>
      <c r="Q166" s="1325"/>
      <c r="R166" s="1057" t="s">
        <v>2297</v>
      </c>
      <c r="S166" s="1058"/>
      <c r="T166" s="1058"/>
      <c r="U166" s="1058"/>
      <c r="V166" s="1059"/>
    </row>
    <row r="167" spans="2:22" ht="36.75" customHeight="1" x14ac:dyDescent="0.2">
      <c r="B167" s="1299"/>
      <c r="C167" s="1300"/>
      <c r="D167" s="1314" t="s">
        <v>183</v>
      </c>
      <c r="E167" s="1030"/>
      <c r="F167" s="1030"/>
      <c r="G167" s="940" t="s">
        <v>582</v>
      </c>
      <c r="H167" s="940"/>
      <c r="I167" s="940"/>
      <c r="J167" s="940"/>
      <c r="K167" s="1109"/>
      <c r="M167" s="1299"/>
      <c r="N167" s="1300"/>
      <c r="O167" s="1319" t="s">
        <v>183</v>
      </c>
      <c r="P167" s="1049"/>
      <c r="Q167" s="1320"/>
      <c r="R167" s="940" t="s">
        <v>582</v>
      </c>
      <c r="S167" s="940"/>
      <c r="T167" s="940"/>
      <c r="U167" s="940"/>
      <c r="V167" s="1109"/>
    </row>
    <row r="168" spans="2:22" ht="37.5" customHeight="1" thickBot="1" x14ac:dyDescent="0.25">
      <c r="B168" s="1299"/>
      <c r="C168" s="1300"/>
      <c r="D168" s="1317" t="s">
        <v>340</v>
      </c>
      <c r="E168" s="1318"/>
      <c r="F168" s="1318"/>
      <c r="G168" s="1329" t="s">
        <v>35</v>
      </c>
      <c r="H168" s="1329"/>
      <c r="I168" s="1329"/>
      <c r="J168" s="1329"/>
      <c r="K168" s="1330"/>
      <c r="M168" s="1299"/>
      <c r="N168" s="1300"/>
      <c r="O168" s="1323" t="s">
        <v>340</v>
      </c>
      <c r="P168" s="1324"/>
      <c r="Q168" s="1325"/>
      <c r="R168" s="1064" t="s">
        <v>495</v>
      </c>
      <c r="S168" s="1065"/>
      <c r="T168" s="1065"/>
      <c r="U168" s="1065"/>
      <c r="V168" s="1066"/>
    </row>
    <row r="169" spans="2:22" ht="37.5" customHeight="1" x14ac:dyDescent="0.2">
      <c r="B169" s="1299"/>
      <c r="C169" s="1300"/>
      <c r="D169" s="1326" t="s">
        <v>3016</v>
      </c>
      <c r="E169" s="1327"/>
      <c r="F169" s="1327"/>
      <c r="G169" s="1327"/>
      <c r="H169" s="1327"/>
      <c r="I169" s="1327"/>
      <c r="J169" s="1327"/>
      <c r="K169" s="1328"/>
      <c r="M169" s="1299"/>
      <c r="N169" s="1300"/>
      <c r="O169" s="1326" t="s">
        <v>3016</v>
      </c>
      <c r="P169" s="1327"/>
      <c r="Q169" s="1327"/>
      <c r="R169" s="1327"/>
      <c r="S169" s="1327"/>
      <c r="T169" s="1327"/>
      <c r="U169" s="1327"/>
      <c r="V169" s="1328"/>
    </row>
    <row r="170" spans="2:22" ht="37.5" customHeight="1" x14ac:dyDescent="0.2">
      <c r="B170" s="1299"/>
      <c r="C170" s="1300"/>
      <c r="D170" s="1303" t="s">
        <v>473</v>
      </c>
      <c r="E170" s="1304"/>
      <c r="F170" s="1304"/>
      <c r="G170" s="1304" t="s">
        <v>494</v>
      </c>
      <c r="H170" s="1304"/>
      <c r="I170" s="1304"/>
      <c r="J170" s="1304"/>
      <c r="K170" s="1305"/>
      <c r="M170" s="1299"/>
      <c r="N170" s="1300"/>
      <c r="O170" s="1303" t="s">
        <v>473</v>
      </c>
      <c r="P170" s="1304"/>
      <c r="Q170" s="1304"/>
      <c r="R170" s="1304" t="s">
        <v>1231</v>
      </c>
      <c r="S170" s="1304"/>
      <c r="T170" s="1304"/>
      <c r="U170" s="1304"/>
      <c r="V170" s="1305"/>
    </row>
    <row r="171" spans="2:22" ht="37.5" customHeight="1" x14ac:dyDescent="0.2">
      <c r="B171" s="1299"/>
      <c r="C171" s="1300"/>
      <c r="D171" s="1306" t="s">
        <v>344</v>
      </c>
      <c r="E171" s="1307"/>
      <c r="F171" s="1308"/>
      <c r="G171" s="1309" t="s">
        <v>1306</v>
      </c>
      <c r="H171" s="1307"/>
      <c r="I171" s="1307"/>
      <c r="J171" s="1307"/>
      <c r="K171" s="1310"/>
      <c r="M171" s="1299"/>
      <c r="N171" s="1300"/>
      <c r="O171" s="1306" t="s">
        <v>344</v>
      </c>
      <c r="P171" s="1307"/>
      <c r="Q171" s="1308"/>
      <c r="R171" s="1309" t="s">
        <v>1306</v>
      </c>
      <c r="S171" s="1307"/>
      <c r="T171" s="1307"/>
      <c r="U171" s="1307"/>
      <c r="V171" s="1310"/>
    </row>
    <row r="172" spans="2:22" ht="37.5" customHeight="1" x14ac:dyDescent="0.2">
      <c r="B172" s="1299"/>
      <c r="C172" s="1300"/>
      <c r="D172" s="1306" t="s">
        <v>161</v>
      </c>
      <c r="E172" s="1307"/>
      <c r="F172" s="1308"/>
      <c r="G172" s="1309" t="s">
        <v>2297</v>
      </c>
      <c r="H172" s="1307"/>
      <c r="I172" s="1307"/>
      <c r="J172" s="1307"/>
      <c r="K172" s="1310"/>
      <c r="M172" s="1299"/>
      <c r="N172" s="1300"/>
      <c r="O172" s="1306" t="s">
        <v>161</v>
      </c>
      <c r="P172" s="1307"/>
      <c r="Q172" s="1308"/>
      <c r="R172" s="1309" t="s">
        <v>2297</v>
      </c>
      <c r="S172" s="1307"/>
      <c r="T172" s="1307"/>
      <c r="U172" s="1307"/>
      <c r="V172" s="1310"/>
    </row>
    <row r="173" spans="2:22" ht="37.5" customHeight="1" x14ac:dyDescent="0.2">
      <c r="B173" s="1299"/>
      <c r="C173" s="1300"/>
      <c r="D173" s="1303" t="s">
        <v>183</v>
      </c>
      <c r="E173" s="1304"/>
      <c r="F173" s="1304"/>
      <c r="G173" s="1304" t="s">
        <v>2718</v>
      </c>
      <c r="H173" s="1304"/>
      <c r="I173" s="1304"/>
      <c r="J173" s="1304"/>
      <c r="K173" s="1305"/>
      <c r="M173" s="1299"/>
      <c r="N173" s="1300"/>
      <c r="O173" s="1303" t="s">
        <v>183</v>
      </c>
      <c r="P173" s="1304"/>
      <c r="Q173" s="1304"/>
      <c r="R173" s="1304" t="s">
        <v>2718</v>
      </c>
      <c r="S173" s="1304"/>
      <c r="T173" s="1304"/>
      <c r="U173" s="1304"/>
      <c r="V173" s="1305"/>
    </row>
    <row r="174" spans="2:22" ht="37.5" customHeight="1" thickBot="1" x14ac:dyDescent="0.25">
      <c r="B174" s="1299"/>
      <c r="C174" s="1300"/>
      <c r="D174" s="1306" t="s">
        <v>1324</v>
      </c>
      <c r="E174" s="1307"/>
      <c r="F174" s="1308"/>
      <c r="G174" s="1309" t="s">
        <v>495</v>
      </c>
      <c r="H174" s="1307"/>
      <c r="I174" s="1307"/>
      <c r="J174" s="1307"/>
      <c r="K174" s="1310"/>
      <c r="M174" s="1299"/>
      <c r="N174" s="1300"/>
      <c r="O174" s="1306" t="s">
        <v>1324</v>
      </c>
      <c r="P174" s="1307"/>
      <c r="Q174" s="1308"/>
      <c r="R174" s="1309" t="s">
        <v>495</v>
      </c>
      <c r="S174" s="1307"/>
      <c r="T174" s="1307"/>
      <c r="U174" s="1307"/>
      <c r="V174" s="1310"/>
    </row>
    <row r="175" spans="2:22" ht="27" customHeight="1" x14ac:dyDescent="0.2">
      <c r="B175" s="1297" t="s">
        <v>274</v>
      </c>
      <c r="C175" s="1298"/>
      <c r="D175" s="1338" t="s">
        <v>1674</v>
      </c>
      <c r="E175" s="1339"/>
      <c r="F175" s="1339"/>
      <c r="G175" s="1339"/>
      <c r="H175" s="1339"/>
      <c r="I175" s="1339"/>
      <c r="J175" s="1339"/>
      <c r="K175" s="1340"/>
      <c r="M175" s="1297" t="s">
        <v>283</v>
      </c>
      <c r="N175" s="1298"/>
      <c r="O175" s="1338" t="s">
        <v>1674</v>
      </c>
      <c r="P175" s="1339"/>
      <c r="Q175" s="1339"/>
      <c r="R175" s="1339"/>
      <c r="S175" s="1339"/>
      <c r="T175" s="1339"/>
      <c r="U175" s="1339"/>
      <c r="V175" s="1340"/>
    </row>
    <row r="176" spans="2:22" ht="36.75" customHeight="1" x14ac:dyDescent="0.2">
      <c r="B176" s="1299"/>
      <c r="C176" s="1300"/>
      <c r="D176" s="1314" t="s">
        <v>473</v>
      </c>
      <c r="E176" s="1030"/>
      <c r="F176" s="1030"/>
      <c r="G176" s="940" t="s">
        <v>494</v>
      </c>
      <c r="H176" s="1315"/>
      <c r="I176" s="1315"/>
      <c r="J176" s="1315"/>
      <c r="K176" s="1316"/>
      <c r="M176" s="1299"/>
      <c r="N176" s="1300"/>
      <c r="O176" s="1314" t="s">
        <v>473</v>
      </c>
      <c r="P176" s="1030"/>
      <c r="Q176" s="1030"/>
      <c r="R176" s="1057" t="s">
        <v>1231</v>
      </c>
      <c r="S176" s="1321"/>
      <c r="T176" s="1321"/>
      <c r="U176" s="1321"/>
      <c r="V176" s="1322"/>
    </row>
    <row r="177" spans="2:22" ht="39" customHeight="1" x14ac:dyDescent="0.2">
      <c r="B177" s="1299"/>
      <c r="C177" s="1300"/>
      <c r="D177" s="1317" t="s">
        <v>260</v>
      </c>
      <c r="E177" s="1318"/>
      <c r="F177" s="1318"/>
      <c r="G177" s="1329" t="s">
        <v>341</v>
      </c>
      <c r="H177" s="1329"/>
      <c r="I177" s="1329"/>
      <c r="J177" s="1329"/>
      <c r="K177" s="1330"/>
      <c r="M177" s="1299"/>
      <c r="N177" s="1300"/>
      <c r="O177" s="1323" t="s">
        <v>260</v>
      </c>
      <c r="P177" s="1324"/>
      <c r="Q177" s="1325"/>
      <c r="R177" s="1064" t="s">
        <v>341</v>
      </c>
      <c r="S177" s="1065"/>
      <c r="T177" s="1065"/>
      <c r="U177" s="1065"/>
      <c r="V177" s="1066"/>
    </row>
    <row r="178" spans="2:22" ht="39" customHeight="1" x14ac:dyDescent="0.2">
      <c r="B178" s="1299"/>
      <c r="C178" s="1300"/>
      <c r="D178" s="1314" t="s">
        <v>165</v>
      </c>
      <c r="E178" s="1030"/>
      <c r="F178" s="1030"/>
      <c r="G178" s="940" t="s">
        <v>582</v>
      </c>
      <c r="H178" s="940"/>
      <c r="I178" s="940"/>
      <c r="J178" s="940"/>
      <c r="K178" s="1109"/>
      <c r="M178" s="1299"/>
      <c r="N178" s="1300"/>
      <c r="O178" s="1319" t="s">
        <v>165</v>
      </c>
      <c r="P178" s="1049"/>
      <c r="Q178" s="1320"/>
      <c r="R178" s="940" t="s">
        <v>582</v>
      </c>
      <c r="S178" s="940"/>
      <c r="T178" s="940"/>
      <c r="U178" s="940"/>
      <c r="V178" s="1109"/>
    </row>
    <row r="179" spans="2:22" ht="37.5" customHeight="1" thickBot="1" x14ac:dyDescent="0.25">
      <c r="B179" s="1299"/>
      <c r="C179" s="1300"/>
      <c r="D179" s="1334" t="s">
        <v>261</v>
      </c>
      <c r="E179" s="1335"/>
      <c r="F179" s="1335"/>
      <c r="G179" s="1336" t="s">
        <v>495</v>
      </c>
      <c r="H179" s="1336"/>
      <c r="I179" s="1336"/>
      <c r="J179" s="1336"/>
      <c r="K179" s="1337"/>
      <c r="M179" s="1299"/>
      <c r="N179" s="1300"/>
      <c r="O179" s="1341" t="s">
        <v>261</v>
      </c>
      <c r="P179" s="1342"/>
      <c r="Q179" s="1343"/>
      <c r="R179" s="1331" t="s">
        <v>495</v>
      </c>
      <c r="S179" s="1332"/>
      <c r="T179" s="1332"/>
      <c r="U179" s="1332"/>
      <c r="V179" s="1333"/>
    </row>
    <row r="180" spans="2:22" ht="27" customHeight="1" x14ac:dyDescent="0.2">
      <c r="B180" s="1299"/>
      <c r="C180" s="1300"/>
      <c r="D180" s="1311" t="s">
        <v>1675</v>
      </c>
      <c r="E180" s="1312"/>
      <c r="F180" s="1312"/>
      <c r="G180" s="1312"/>
      <c r="H180" s="1312"/>
      <c r="I180" s="1312"/>
      <c r="J180" s="1312"/>
      <c r="K180" s="1313"/>
      <c r="M180" s="1299"/>
      <c r="N180" s="1300"/>
      <c r="O180" s="1311" t="s">
        <v>1675</v>
      </c>
      <c r="P180" s="1312"/>
      <c r="Q180" s="1312"/>
      <c r="R180" s="1312"/>
      <c r="S180" s="1312"/>
      <c r="T180" s="1312"/>
      <c r="U180" s="1312"/>
      <c r="V180" s="1313"/>
    </row>
    <row r="181" spans="2:22" ht="37.5" customHeight="1" x14ac:dyDescent="0.2">
      <c r="B181" s="1299"/>
      <c r="C181" s="1300"/>
      <c r="D181" s="1314" t="s">
        <v>473</v>
      </c>
      <c r="E181" s="1030"/>
      <c r="F181" s="1030"/>
      <c r="G181" s="940" t="s">
        <v>494</v>
      </c>
      <c r="H181" s="1315"/>
      <c r="I181" s="1315"/>
      <c r="J181" s="1315"/>
      <c r="K181" s="1316"/>
      <c r="M181" s="1299"/>
      <c r="N181" s="1300"/>
      <c r="O181" s="1314" t="s">
        <v>473</v>
      </c>
      <c r="P181" s="1030"/>
      <c r="Q181" s="1030"/>
      <c r="R181" s="1057" t="s">
        <v>1231</v>
      </c>
      <c r="S181" s="1321"/>
      <c r="T181" s="1321"/>
      <c r="U181" s="1321"/>
      <c r="V181" s="1322"/>
    </row>
    <row r="182" spans="2:22" ht="39" customHeight="1" x14ac:dyDescent="0.2">
      <c r="B182" s="1299"/>
      <c r="C182" s="1300"/>
      <c r="D182" s="1317" t="s">
        <v>339</v>
      </c>
      <c r="E182" s="1318"/>
      <c r="F182" s="1318"/>
      <c r="G182" s="1329" t="s">
        <v>252</v>
      </c>
      <c r="H182" s="1329"/>
      <c r="I182" s="1329"/>
      <c r="J182" s="1329"/>
      <c r="K182" s="1330"/>
      <c r="M182" s="1299"/>
      <c r="N182" s="1300"/>
      <c r="O182" s="1323" t="s">
        <v>339</v>
      </c>
      <c r="P182" s="1324"/>
      <c r="Q182" s="1325"/>
      <c r="R182" s="1064" t="s">
        <v>341</v>
      </c>
      <c r="S182" s="1065"/>
      <c r="T182" s="1065"/>
      <c r="U182" s="1065"/>
      <c r="V182" s="1066"/>
    </row>
    <row r="183" spans="2:22" ht="36.75" customHeight="1" x14ac:dyDescent="0.2">
      <c r="B183" s="1299"/>
      <c r="C183" s="1300"/>
      <c r="D183" s="1314" t="s">
        <v>183</v>
      </c>
      <c r="E183" s="1030"/>
      <c r="F183" s="1030"/>
      <c r="G183" s="940" t="s">
        <v>582</v>
      </c>
      <c r="H183" s="940"/>
      <c r="I183" s="940"/>
      <c r="J183" s="940"/>
      <c r="K183" s="1109"/>
      <c r="M183" s="1299"/>
      <c r="N183" s="1300"/>
      <c r="O183" s="1319" t="s">
        <v>183</v>
      </c>
      <c r="P183" s="1049"/>
      <c r="Q183" s="1320"/>
      <c r="R183" s="940" t="s">
        <v>582</v>
      </c>
      <c r="S183" s="940"/>
      <c r="T183" s="940"/>
      <c r="U183" s="940"/>
      <c r="V183" s="1109"/>
    </row>
    <row r="184" spans="2:22" ht="37.5" customHeight="1" thickBot="1" x14ac:dyDescent="0.25">
      <c r="B184" s="1299"/>
      <c r="C184" s="1300"/>
      <c r="D184" s="1317" t="s">
        <v>340</v>
      </c>
      <c r="E184" s="1318"/>
      <c r="F184" s="1318"/>
      <c r="G184" s="1329" t="s">
        <v>495</v>
      </c>
      <c r="H184" s="1329"/>
      <c r="I184" s="1329"/>
      <c r="J184" s="1329"/>
      <c r="K184" s="1330"/>
      <c r="M184" s="1299"/>
      <c r="N184" s="1300"/>
      <c r="O184" s="1323" t="s">
        <v>340</v>
      </c>
      <c r="P184" s="1324"/>
      <c r="Q184" s="1325"/>
      <c r="R184" s="1064" t="s">
        <v>495</v>
      </c>
      <c r="S184" s="1065"/>
      <c r="T184" s="1065"/>
      <c r="U184" s="1065"/>
      <c r="V184" s="1066"/>
    </row>
    <row r="185" spans="2:22" ht="37.5" customHeight="1" x14ac:dyDescent="0.2">
      <c r="B185" s="1299"/>
      <c r="C185" s="1300"/>
      <c r="D185" s="1326" t="s">
        <v>3016</v>
      </c>
      <c r="E185" s="1327"/>
      <c r="F185" s="1327"/>
      <c r="G185" s="1327"/>
      <c r="H185" s="1327"/>
      <c r="I185" s="1327"/>
      <c r="J185" s="1327"/>
      <c r="K185" s="1328"/>
      <c r="M185" s="1299"/>
      <c r="N185" s="1300"/>
      <c r="O185" s="1326" t="s">
        <v>3016</v>
      </c>
      <c r="P185" s="1327"/>
      <c r="Q185" s="1327"/>
      <c r="R185" s="1327"/>
      <c r="S185" s="1327"/>
      <c r="T185" s="1327"/>
      <c r="U185" s="1327"/>
      <c r="V185" s="1328"/>
    </row>
    <row r="186" spans="2:22" ht="37.5" customHeight="1" x14ac:dyDescent="0.2">
      <c r="B186" s="1299"/>
      <c r="C186" s="1300"/>
      <c r="D186" s="1303" t="s">
        <v>473</v>
      </c>
      <c r="E186" s="1304"/>
      <c r="F186" s="1304"/>
      <c r="G186" s="1304" t="s">
        <v>494</v>
      </c>
      <c r="H186" s="1304"/>
      <c r="I186" s="1304"/>
      <c r="J186" s="1304"/>
      <c r="K186" s="1305"/>
      <c r="M186" s="1299"/>
      <c r="N186" s="1300"/>
      <c r="O186" s="1303" t="s">
        <v>473</v>
      </c>
      <c r="P186" s="1304"/>
      <c r="Q186" s="1304"/>
      <c r="R186" s="1304" t="s">
        <v>1231</v>
      </c>
      <c r="S186" s="1304"/>
      <c r="T186" s="1304"/>
      <c r="U186" s="1304"/>
      <c r="V186" s="1305"/>
    </row>
    <row r="187" spans="2:22" ht="37.5" customHeight="1" x14ac:dyDescent="0.2">
      <c r="B187" s="1299"/>
      <c r="C187" s="1300"/>
      <c r="D187" s="1306" t="s">
        <v>344</v>
      </c>
      <c r="E187" s="1307"/>
      <c r="F187" s="1308"/>
      <c r="G187" s="1309" t="s">
        <v>1306</v>
      </c>
      <c r="H187" s="1307"/>
      <c r="I187" s="1307"/>
      <c r="J187" s="1307"/>
      <c r="K187" s="1310"/>
      <c r="M187" s="1299"/>
      <c r="N187" s="1300"/>
      <c r="O187" s="1306" t="s">
        <v>344</v>
      </c>
      <c r="P187" s="1307"/>
      <c r="Q187" s="1308"/>
      <c r="R187" s="1309" t="s">
        <v>1306</v>
      </c>
      <c r="S187" s="1307"/>
      <c r="T187" s="1307"/>
      <c r="U187" s="1307"/>
      <c r="V187" s="1310"/>
    </row>
    <row r="188" spans="2:22" ht="37.5" customHeight="1" x14ac:dyDescent="0.2">
      <c r="B188" s="1299"/>
      <c r="C188" s="1300"/>
      <c r="D188" s="1306" t="s">
        <v>161</v>
      </c>
      <c r="E188" s="1307"/>
      <c r="F188" s="1308"/>
      <c r="G188" s="1309" t="s">
        <v>252</v>
      </c>
      <c r="H188" s="1307"/>
      <c r="I188" s="1307"/>
      <c r="J188" s="1307"/>
      <c r="K188" s="1310"/>
      <c r="M188" s="1299"/>
      <c r="N188" s="1300"/>
      <c r="O188" s="1306" t="s">
        <v>161</v>
      </c>
      <c r="P188" s="1307"/>
      <c r="Q188" s="1308"/>
      <c r="R188" s="1309" t="s">
        <v>341</v>
      </c>
      <c r="S188" s="1307"/>
      <c r="T188" s="1307"/>
      <c r="U188" s="1307"/>
      <c r="V188" s="1310"/>
    </row>
    <row r="189" spans="2:22" ht="37.5" customHeight="1" x14ac:dyDescent="0.2">
      <c r="B189" s="1299"/>
      <c r="C189" s="1300"/>
      <c r="D189" s="1303" t="s">
        <v>183</v>
      </c>
      <c r="E189" s="1304"/>
      <c r="F189" s="1304"/>
      <c r="G189" s="1304" t="s">
        <v>2718</v>
      </c>
      <c r="H189" s="1304"/>
      <c r="I189" s="1304"/>
      <c r="J189" s="1304"/>
      <c r="K189" s="1305"/>
      <c r="M189" s="1299"/>
      <c r="N189" s="1300"/>
      <c r="O189" s="1303" t="s">
        <v>183</v>
      </c>
      <c r="P189" s="1304"/>
      <c r="Q189" s="1304"/>
      <c r="R189" s="1304" t="s">
        <v>2718</v>
      </c>
      <c r="S189" s="1304"/>
      <c r="T189" s="1304"/>
      <c r="U189" s="1304"/>
      <c r="V189" s="1305"/>
    </row>
    <row r="190" spans="2:22" ht="37.5" customHeight="1" thickBot="1" x14ac:dyDescent="0.25">
      <c r="B190" s="1299"/>
      <c r="C190" s="1300"/>
      <c r="D190" s="1306" t="s">
        <v>1324</v>
      </c>
      <c r="E190" s="1307"/>
      <c r="F190" s="1308"/>
      <c r="G190" s="1309" t="s">
        <v>495</v>
      </c>
      <c r="H190" s="1307"/>
      <c r="I190" s="1307"/>
      <c r="J190" s="1307"/>
      <c r="K190" s="1310"/>
      <c r="M190" s="1299"/>
      <c r="N190" s="1300"/>
      <c r="O190" s="1306" t="s">
        <v>1324</v>
      </c>
      <c r="P190" s="1307"/>
      <c r="Q190" s="1308"/>
      <c r="R190" s="1309" t="s">
        <v>495</v>
      </c>
      <c r="S190" s="1307"/>
      <c r="T190" s="1307"/>
      <c r="U190" s="1307"/>
      <c r="V190" s="1310"/>
    </row>
    <row r="191" spans="2:22" ht="27" customHeight="1" x14ac:dyDescent="0.2">
      <c r="B191" s="1297" t="s">
        <v>275</v>
      </c>
      <c r="C191" s="1298"/>
      <c r="D191" s="1338" t="s">
        <v>1674</v>
      </c>
      <c r="E191" s="1339"/>
      <c r="F191" s="1339"/>
      <c r="G191" s="1339"/>
      <c r="H191" s="1339"/>
      <c r="I191" s="1339"/>
      <c r="J191" s="1339"/>
      <c r="K191" s="1340"/>
      <c r="M191" s="1297" t="s">
        <v>284</v>
      </c>
      <c r="N191" s="1298"/>
      <c r="O191" s="1338" t="s">
        <v>1674</v>
      </c>
      <c r="P191" s="1339"/>
      <c r="Q191" s="1339"/>
      <c r="R191" s="1339"/>
      <c r="S191" s="1339"/>
      <c r="T191" s="1339"/>
      <c r="U191" s="1339"/>
      <c r="V191" s="1340"/>
    </row>
    <row r="192" spans="2:22" ht="35.25" customHeight="1" x14ac:dyDescent="0.2">
      <c r="B192" s="1299"/>
      <c r="C192" s="1300"/>
      <c r="D192" s="1314" t="s">
        <v>473</v>
      </c>
      <c r="E192" s="1030"/>
      <c r="F192" s="1030"/>
      <c r="G192" s="940" t="s">
        <v>494</v>
      </c>
      <c r="H192" s="1315"/>
      <c r="I192" s="1315"/>
      <c r="J192" s="1315"/>
      <c r="K192" s="1316"/>
      <c r="M192" s="1299"/>
      <c r="N192" s="1300"/>
      <c r="O192" s="1314" t="s">
        <v>473</v>
      </c>
      <c r="P192" s="1030"/>
      <c r="Q192" s="1030"/>
      <c r="R192" s="1057" t="s">
        <v>1231</v>
      </c>
      <c r="S192" s="1321"/>
      <c r="T192" s="1321"/>
      <c r="U192" s="1321"/>
      <c r="V192" s="1322"/>
    </row>
    <row r="193" spans="2:22" ht="36" customHeight="1" x14ac:dyDescent="0.2">
      <c r="B193" s="1299"/>
      <c r="C193" s="1300"/>
      <c r="D193" s="1317" t="s">
        <v>260</v>
      </c>
      <c r="E193" s="1318"/>
      <c r="F193" s="1318"/>
      <c r="G193" s="1329" t="s">
        <v>253</v>
      </c>
      <c r="H193" s="1329"/>
      <c r="I193" s="1329"/>
      <c r="J193" s="1329"/>
      <c r="K193" s="1330"/>
      <c r="M193" s="1299"/>
      <c r="N193" s="1300"/>
      <c r="O193" s="1323" t="s">
        <v>260</v>
      </c>
      <c r="P193" s="1324"/>
      <c r="Q193" s="1325"/>
      <c r="R193" s="1064" t="s">
        <v>342</v>
      </c>
      <c r="S193" s="1065"/>
      <c r="T193" s="1065"/>
      <c r="U193" s="1065"/>
      <c r="V193" s="1066"/>
    </row>
    <row r="194" spans="2:22" ht="33" customHeight="1" x14ac:dyDescent="0.2">
      <c r="B194" s="1299"/>
      <c r="C194" s="1300"/>
      <c r="D194" s="1314" t="s">
        <v>165</v>
      </c>
      <c r="E194" s="1030"/>
      <c r="F194" s="1030"/>
      <c r="G194" s="940" t="s">
        <v>582</v>
      </c>
      <c r="H194" s="940"/>
      <c r="I194" s="940"/>
      <c r="J194" s="940"/>
      <c r="K194" s="1109"/>
      <c r="M194" s="1299"/>
      <c r="N194" s="1300"/>
      <c r="O194" s="1319" t="s">
        <v>165</v>
      </c>
      <c r="P194" s="1049"/>
      <c r="Q194" s="1320"/>
      <c r="R194" s="940" t="s">
        <v>582</v>
      </c>
      <c r="S194" s="940"/>
      <c r="T194" s="940"/>
      <c r="U194" s="940"/>
      <c r="V194" s="1109"/>
    </row>
    <row r="195" spans="2:22" ht="38.25" customHeight="1" thickBot="1" x14ac:dyDescent="0.25">
      <c r="B195" s="1299"/>
      <c r="C195" s="1300"/>
      <c r="D195" s="1334" t="s">
        <v>261</v>
      </c>
      <c r="E195" s="1335"/>
      <c r="F195" s="1335"/>
      <c r="G195" s="1336" t="s">
        <v>495</v>
      </c>
      <c r="H195" s="1336"/>
      <c r="I195" s="1336"/>
      <c r="J195" s="1336"/>
      <c r="K195" s="1337"/>
      <c r="M195" s="1299"/>
      <c r="N195" s="1300"/>
      <c r="O195" s="1341" t="s">
        <v>261</v>
      </c>
      <c r="P195" s="1342"/>
      <c r="Q195" s="1343"/>
      <c r="R195" s="1331" t="s">
        <v>495</v>
      </c>
      <c r="S195" s="1332"/>
      <c r="T195" s="1332"/>
      <c r="U195" s="1332"/>
      <c r="V195" s="1333"/>
    </row>
    <row r="196" spans="2:22" ht="27" customHeight="1" x14ac:dyDescent="0.2">
      <c r="B196" s="1299"/>
      <c r="C196" s="1300"/>
      <c r="D196" s="1311" t="s">
        <v>1675</v>
      </c>
      <c r="E196" s="1312"/>
      <c r="F196" s="1312"/>
      <c r="G196" s="1312"/>
      <c r="H196" s="1312"/>
      <c r="I196" s="1312"/>
      <c r="J196" s="1312"/>
      <c r="K196" s="1313"/>
      <c r="M196" s="1299"/>
      <c r="N196" s="1300"/>
      <c r="O196" s="1347" t="s">
        <v>1675</v>
      </c>
      <c r="P196" s="1348"/>
      <c r="Q196" s="1348"/>
      <c r="R196" s="1348"/>
      <c r="S196" s="1348"/>
      <c r="T196" s="1348"/>
      <c r="U196" s="1348"/>
      <c r="V196" s="1349"/>
    </row>
    <row r="197" spans="2:22" ht="36.75" customHeight="1" x14ac:dyDescent="0.2">
      <c r="B197" s="1299"/>
      <c r="C197" s="1300"/>
      <c r="D197" s="1314" t="s">
        <v>473</v>
      </c>
      <c r="E197" s="1030"/>
      <c r="F197" s="1030"/>
      <c r="G197" s="940" t="s">
        <v>494</v>
      </c>
      <c r="H197" s="1315"/>
      <c r="I197" s="1315"/>
      <c r="J197" s="1315"/>
      <c r="K197" s="1316"/>
      <c r="M197" s="1299"/>
      <c r="N197" s="1300"/>
      <c r="O197" s="1314" t="s">
        <v>473</v>
      </c>
      <c r="P197" s="1030"/>
      <c r="Q197" s="1030"/>
      <c r="R197" s="1057" t="s">
        <v>1231</v>
      </c>
      <c r="S197" s="1321"/>
      <c r="T197" s="1321"/>
      <c r="U197" s="1321"/>
      <c r="V197" s="1322"/>
    </row>
    <row r="198" spans="2:22" ht="36" customHeight="1" x14ac:dyDescent="0.2">
      <c r="B198" s="1299"/>
      <c r="C198" s="1300"/>
      <c r="D198" s="1317" t="s">
        <v>339</v>
      </c>
      <c r="E198" s="1318"/>
      <c r="F198" s="1318"/>
      <c r="G198" s="1329" t="s">
        <v>342</v>
      </c>
      <c r="H198" s="1329"/>
      <c r="I198" s="1329"/>
      <c r="J198" s="1329"/>
      <c r="K198" s="1330"/>
      <c r="M198" s="1299"/>
      <c r="N198" s="1300"/>
      <c r="O198" s="1323" t="s">
        <v>339</v>
      </c>
      <c r="P198" s="1324"/>
      <c r="Q198" s="1325"/>
      <c r="R198" s="1064" t="s">
        <v>253</v>
      </c>
      <c r="S198" s="1065"/>
      <c r="T198" s="1065"/>
      <c r="U198" s="1065"/>
      <c r="V198" s="1066"/>
    </row>
    <row r="199" spans="2:22" ht="36.75" customHeight="1" x14ac:dyDescent="0.2">
      <c r="B199" s="1299"/>
      <c r="C199" s="1300"/>
      <c r="D199" s="1314" t="s">
        <v>183</v>
      </c>
      <c r="E199" s="1030"/>
      <c r="F199" s="1030"/>
      <c r="G199" s="940" t="s">
        <v>582</v>
      </c>
      <c r="H199" s="940"/>
      <c r="I199" s="940"/>
      <c r="J199" s="940"/>
      <c r="K199" s="1109"/>
      <c r="M199" s="1299"/>
      <c r="N199" s="1300"/>
      <c r="O199" s="1319" t="s">
        <v>183</v>
      </c>
      <c r="P199" s="1049"/>
      <c r="Q199" s="1320"/>
      <c r="R199" s="940" t="s">
        <v>582</v>
      </c>
      <c r="S199" s="940"/>
      <c r="T199" s="940"/>
      <c r="U199" s="940"/>
      <c r="V199" s="1109"/>
    </row>
    <row r="200" spans="2:22" ht="36.75" customHeight="1" thickBot="1" x14ac:dyDescent="0.25">
      <c r="B200" s="1299"/>
      <c r="C200" s="1300"/>
      <c r="D200" s="1317" t="s">
        <v>340</v>
      </c>
      <c r="E200" s="1318"/>
      <c r="F200" s="1318"/>
      <c r="G200" s="1329" t="s">
        <v>495</v>
      </c>
      <c r="H200" s="1329"/>
      <c r="I200" s="1329"/>
      <c r="J200" s="1329"/>
      <c r="K200" s="1330"/>
      <c r="M200" s="1299"/>
      <c r="N200" s="1300"/>
      <c r="O200" s="1323" t="s">
        <v>340</v>
      </c>
      <c r="P200" s="1324"/>
      <c r="Q200" s="1325"/>
      <c r="R200" s="1064" t="s">
        <v>495</v>
      </c>
      <c r="S200" s="1065"/>
      <c r="T200" s="1065"/>
      <c r="U200" s="1065"/>
      <c r="V200" s="1066"/>
    </row>
    <row r="201" spans="2:22" ht="36.75" customHeight="1" x14ac:dyDescent="0.2">
      <c r="B201" s="1299"/>
      <c r="C201" s="1300"/>
      <c r="D201" s="1326" t="s">
        <v>3016</v>
      </c>
      <c r="E201" s="1327"/>
      <c r="F201" s="1327"/>
      <c r="G201" s="1327"/>
      <c r="H201" s="1327"/>
      <c r="I201" s="1327"/>
      <c r="J201" s="1327"/>
      <c r="K201" s="1328"/>
      <c r="M201" s="1299"/>
      <c r="N201" s="1300"/>
      <c r="O201" s="1524" t="s">
        <v>3016</v>
      </c>
      <c r="P201" s="1525"/>
      <c r="Q201" s="1525"/>
      <c r="R201" s="1525"/>
      <c r="S201" s="1525"/>
      <c r="T201" s="1525"/>
      <c r="U201" s="1525"/>
      <c r="V201" s="1526"/>
    </row>
    <row r="202" spans="2:22" ht="37.5" customHeight="1" x14ac:dyDescent="0.2">
      <c r="B202" s="1299"/>
      <c r="C202" s="1300"/>
      <c r="D202" s="1303" t="s">
        <v>473</v>
      </c>
      <c r="E202" s="1304"/>
      <c r="F202" s="1304"/>
      <c r="G202" s="1304" t="s">
        <v>494</v>
      </c>
      <c r="H202" s="1304"/>
      <c r="I202" s="1304"/>
      <c r="J202" s="1304"/>
      <c r="K202" s="1305"/>
      <c r="M202" s="1299"/>
      <c r="N202" s="1300"/>
      <c r="O202" s="1303" t="s">
        <v>473</v>
      </c>
      <c r="P202" s="1304"/>
      <c r="Q202" s="1304"/>
      <c r="R202" s="1304" t="s">
        <v>1231</v>
      </c>
      <c r="S202" s="1304"/>
      <c r="T202" s="1304"/>
      <c r="U202" s="1304"/>
      <c r="V202" s="1305"/>
    </row>
    <row r="203" spans="2:22" ht="36.75" customHeight="1" x14ac:dyDescent="0.2">
      <c r="B203" s="1299"/>
      <c r="C203" s="1300"/>
      <c r="D203" s="1306" t="s">
        <v>344</v>
      </c>
      <c r="E203" s="1307"/>
      <c r="F203" s="1308"/>
      <c r="G203" s="1309" t="s">
        <v>1306</v>
      </c>
      <c r="H203" s="1307"/>
      <c r="I203" s="1307"/>
      <c r="J203" s="1307"/>
      <c r="K203" s="1310"/>
      <c r="M203" s="1299"/>
      <c r="N203" s="1300"/>
      <c r="O203" s="1306" t="s">
        <v>344</v>
      </c>
      <c r="P203" s="1307"/>
      <c r="Q203" s="1308"/>
      <c r="R203" s="1309" t="s">
        <v>1306</v>
      </c>
      <c r="S203" s="1307"/>
      <c r="T203" s="1307"/>
      <c r="U203" s="1307"/>
      <c r="V203" s="1310"/>
    </row>
    <row r="204" spans="2:22" ht="36.75" customHeight="1" x14ac:dyDescent="0.2">
      <c r="B204" s="1299"/>
      <c r="C204" s="1300"/>
      <c r="D204" s="1306" t="s">
        <v>161</v>
      </c>
      <c r="E204" s="1307"/>
      <c r="F204" s="1308"/>
      <c r="G204" s="1309" t="s">
        <v>253</v>
      </c>
      <c r="H204" s="1307"/>
      <c r="I204" s="1307"/>
      <c r="J204" s="1307"/>
      <c r="K204" s="1310"/>
      <c r="M204" s="1299"/>
      <c r="N204" s="1300"/>
      <c r="O204" s="1306" t="s">
        <v>161</v>
      </c>
      <c r="P204" s="1307"/>
      <c r="Q204" s="1308"/>
      <c r="R204" s="1309" t="s">
        <v>253</v>
      </c>
      <c r="S204" s="1307"/>
      <c r="T204" s="1307"/>
      <c r="U204" s="1307"/>
      <c r="V204" s="1310"/>
    </row>
    <row r="205" spans="2:22" ht="36.75" customHeight="1" x14ac:dyDescent="0.2">
      <c r="B205" s="1299"/>
      <c r="C205" s="1300"/>
      <c r="D205" s="1303" t="s">
        <v>183</v>
      </c>
      <c r="E205" s="1304"/>
      <c r="F205" s="1304"/>
      <c r="G205" s="1304" t="s">
        <v>2718</v>
      </c>
      <c r="H205" s="1304"/>
      <c r="I205" s="1304"/>
      <c r="J205" s="1304"/>
      <c r="K205" s="1305"/>
      <c r="M205" s="1299"/>
      <c r="N205" s="1300"/>
      <c r="O205" s="1303" t="s">
        <v>183</v>
      </c>
      <c r="P205" s="1304"/>
      <c r="Q205" s="1304"/>
      <c r="R205" s="1304" t="s">
        <v>2718</v>
      </c>
      <c r="S205" s="1304"/>
      <c r="T205" s="1304"/>
      <c r="U205" s="1304"/>
      <c r="V205" s="1305"/>
    </row>
    <row r="206" spans="2:22" ht="36.75" customHeight="1" thickBot="1" x14ac:dyDescent="0.25">
      <c r="B206" s="1299"/>
      <c r="C206" s="1300"/>
      <c r="D206" s="1306" t="s">
        <v>1324</v>
      </c>
      <c r="E206" s="1307"/>
      <c r="F206" s="1308"/>
      <c r="G206" s="1309" t="s">
        <v>495</v>
      </c>
      <c r="H206" s="1307"/>
      <c r="I206" s="1307"/>
      <c r="J206" s="1307"/>
      <c r="K206" s="1310"/>
      <c r="M206" s="1299"/>
      <c r="N206" s="1300"/>
      <c r="O206" s="1306" t="s">
        <v>1324</v>
      </c>
      <c r="P206" s="1307"/>
      <c r="Q206" s="1308"/>
      <c r="R206" s="1309" t="s">
        <v>495</v>
      </c>
      <c r="S206" s="1307"/>
      <c r="T206" s="1307"/>
      <c r="U206" s="1307"/>
      <c r="V206" s="1310"/>
    </row>
    <row r="207" spans="2:22" ht="27" customHeight="1" x14ac:dyDescent="0.2">
      <c r="B207" s="1297" t="s">
        <v>276</v>
      </c>
      <c r="C207" s="1298"/>
      <c r="D207" s="1338" t="s">
        <v>1674</v>
      </c>
      <c r="E207" s="1339"/>
      <c r="F207" s="1339"/>
      <c r="G207" s="1339"/>
      <c r="H207" s="1339"/>
      <c r="I207" s="1339"/>
      <c r="J207" s="1339"/>
      <c r="K207" s="1340"/>
      <c r="M207" s="1297" t="s">
        <v>285</v>
      </c>
      <c r="N207" s="1298"/>
      <c r="O207" s="1347" t="s">
        <v>1674</v>
      </c>
      <c r="P207" s="1348"/>
      <c r="Q207" s="1348"/>
      <c r="R207" s="1348"/>
      <c r="S207" s="1348"/>
      <c r="T207" s="1348"/>
      <c r="U207" s="1348"/>
      <c r="V207" s="1349"/>
    </row>
    <row r="208" spans="2:22" ht="42.75" customHeight="1" x14ac:dyDescent="0.2">
      <c r="B208" s="1299"/>
      <c r="C208" s="1300"/>
      <c r="D208" s="1314" t="s">
        <v>473</v>
      </c>
      <c r="E208" s="1030"/>
      <c r="F208" s="1030"/>
      <c r="G208" s="940" t="s">
        <v>494</v>
      </c>
      <c r="H208" s="1315"/>
      <c r="I208" s="1315"/>
      <c r="J208" s="1315"/>
      <c r="K208" s="1316"/>
      <c r="M208" s="1299"/>
      <c r="N208" s="1300"/>
      <c r="O208" s="1314" t="s">
        <v>473</v>
      </c>
      <c r="P208" s="1030"/>
      <c r="Q208" s="1030"/>
      <c r="R208" s="1057" t="s">
        <v>1231</v>
      </c>
      <c r="S208" s="1321"/>
      <c r="T208" s="1321"/>
      <c r="U208" s="1321"/>
      <c r="V208" s="1322"/>
    </row>
    <row r="209" spans="2:22" ht="36.75" customHeight="1" x14ac:dyDescent="0.2">
      <c r="B209" s="1299"/>
      <c r="C209" s="1300"/>
      <c r="D209" s="1317" t="s">
        <v>260</v>
      </c>
      <c r="E209" s="1318"/>
      <c r="F209" s="1318"/>
      <c r="G209" s="1329" t="s">
        <v>266</v>
      </c>
      <c r="H209" s="1329"/>
      <c r="I209" s="1329"/>
      <c r="J209" s="1329"/>
      <c r="K209" s="1330"/>
      <c r="M209" s="1299"/>
      <c r="N209" s="1300"/>
      <c r="O209" s="1323" t="s">
        <v>260</v>
      </c>
      <c r="P209" s="1324"/>
      <c r="Q209" s="1325"/>
      <c r="R209" s="1064" t="s">
        <v>266</v>
      </c>
      <c r="S209" s="1065"/>
      <c r="T209" s="1065"/>
      <c r="U209" s="1065"/>
      <c r="V209" s="1066"/>
    </row>
    <row r="210" spans="2:22" ht="36" customHeight="1" x14ac:dyDescent="0.2">
      <c r="B210" s="1299"/>
      <c r="C210" s="1300"/>
      <c r="D210" s="1314" t="s">
        <v>165</v>
      </c>
      <c r="E210" s="1030"/>
      <c r="F210" s="1030"/>
      <c r="G210" s="940" t="s">
        <v>582</v>
      </c>
      <c r="H210" s="940"/>
      <c r="I210" s="940"/>
      <c r="J210" s="940"/>
      <c r="K210" s="1109"/>
      <c r="M210" s="1299"/>
      <c r="N210" s="1300"/>
      <c r="O210" s="1319" t="s">
        <v>165</v>
      </c>
      <c r="P210" s="1049"/>
      <c r="Q210" s="1320"/>
      <c r="R210" s="940" t="s">
        <v>582</v>
      </c>
      <c r="S210" s="940"/>
      <c r="T210" s="940"/>
      <c r="U210" s="940"/>
      <c r="V210" s="1109"/>
    </row>
    <row r="211" spans="2:22" ht="36" customHeight="1" thickBot="1" x14ac:dyDescent="0.25">
      <c r="B211" s="1299"/>
      <c r="C211" s="1300"/>
      <c r="D211" s="1334" t="s">
        <v>261</v>
      </c>
      <c r="E211" s="1335"/>
      <c r="F211" s="1335"/>
      <c r="G211" s="1336" t="s">
        <v>495</v>
      </c>
      <c r="H211" s="1336"/>
      <c r="I211" s="1336"/>
      <c r="J211" s="1336"/>
      <c r="K211" s="1337"/>
      <c r="M211" s="1299"/>
      <c r="N211" s="1300"/>
      <c r="O211" s="1341" t="s">
        <v>261</v>
      </c>
      <c r="P211" s="1342"/>
      <c r="Q211" s="1343"/>
      <c r="R211" s="1331" t="s">
        <v>495</v>
      </c>
      <c r="S211" s="1332"/>
      <c r="T211" s="1332"/>
      <c r="U211" s="1332"/>
      <c r="V211" s="1333"/>
    </row>
    <row r="212" spans="2:22" ht="27" customHeight="1" x14ac:dyDescent="0.2">
      <c r="B212" s="1299"/>
      <c r="C212" s="1300"/>
      <c r="D212" s="1311" t="s">
        <v>1675</v>
      </c>
      <c r="E212" s="1312"/>
      <c r="F212" s="1312"/>
      <c r="G212" s="1312"/>
      <c r="H212" s="1312"/>
      <c r="I212" s="1312"/>
      <c r="J212" s="1312"/>
      <c r="K212" s="1313"/>
      <c r="M212" s="1299"/>
      <c r="N212" s="1300"/>
      <c r="O212" s="1311" t="s">
        <v>1675</v>
      </c>
      <c r="P212" s="1312"/>
      <c r="Q212" s="1312"/>
      <c r="R212" s="1312"/>
      <c r="S212" s="1312"/>
      <c r="T212" s="1312"/>
      <c r="U212" s="1312"/>
      <c r="V212" s="1313"/>
    </row>
    <row r="213" spans="2:22" ht="36.75" customHeight="1" x14ac:dyDescent="0.2">
      <c r="B213" s="1299"/>
      <c r="C213" s="1300"/>
      <c r="D213" s="1314" t="s">
        <v>473</v>
      </c>
      <c r="E213" s="1030"/>
      <c r="F213" s="1030"/>
      <c r="G213" s="940" t="s">
        <v>494</v>
      </c>
      <c r="H213" s="1315"/>
      <c r="I213" s="1315"/>
      <c r="J213" s="1315"/>
      <c r="K213" s="1316"/>
      <c r="M213" s="1299"/>
      <c r="N213" s="1300"/>
      <c r="O213" s="1314" t="s">
        <v>473</v>
      </c>
      <c r="P213" s="1030"/>
      <c r="Q213" s="1030"/>
      <c r="R213" s="1057" t="s">
        <v>1231</v>
      </c>
      <c r="S213" s="1321"/>
      <c r="T213" s="1321"/>
      <c r="U213" s="1321"/>
      <c r="V213" s="1322"/>
    </row>
    <row r="214" spans="2:22" ht="36" customHeight="1" x14ac:dyDescent="0.2">
      <c r="B214" s="1299"/>
      <c r="C214" s="1300"/>
      <c r="D214" s="1317" t="s">
        <v>339</v>
      </c>
      <c r="E214" s="1318"/>
      <c r="F214" s="1318"/>
      <c r="G214" s="1329" t="s">
        <v>266</v>
      </c>
      <c r="H214" s="1329"/>
      <c r="I214" s="1329"/>
      <c r="J214" s="1329"/>
      <c r="K214" s="1330"/>
      <c r="M214" s="1299"/>
      <c r="N214" s="1300"/>
      <c r="O214" s="1323" t="s">
        <v>339</v>
      </c>
      <c r="P214" s="1324"/>
      <c r="Q214" s="1325"/>
      <c r="R214" s="1064" t="s">
        <v>266</v>
      </c>
      <c r="S214" s="1065"/>
      <c r="T214" s="1065"/>
      <c r="U214" s="1065"/>
      <c r="V214" s="1066"/>
    </row>
    <row r="215" spans="2:22" ht="36.75" customHeight="1" x14ac:dyDescent="0.2">
      <c r="B215" s="1299"/>
      <c r="C215" s="1300"/>
      <c r="D215" s="1314" t="s">
        <v>183</v>
      </c>
      <c r="E215" s="1030"/>
      <c r="F215" s="1030"/>
      <c r="G215" s="940" t="s">
        <v>582</v>
      </c>
      <c r="H215" s="940"/>
      <c r="I215" s="940"/>
      <c r="J215" s="940"/>
      <c r="K215" s="1109"/>
      <c r="M215" s="1299"/>
      <c r="N215" s="1300"/>
      <c r="O215" s="1319" t="s">
        <v>183</v>
      </c>
      <c r="P215" s="1049"/>
      <c r="Q215" s="1320"/>
      <c r="R215" s="940" t="s">
        <v>582</v>
      </c>
      <c r="S215" s="940"/>
      <c r="T215" s="940"/>
      <c r="U215" s="940"/>
      <c r="V215" s="1109"/>
    </row>
    <row r="216" spans="2:22" ht="38.25" customHeight="1" thickBot="1" x14ac:dyDescent="0.25">
      <c r="B216" s="1299"/>
      <c r="C216" s="1300"/>
      <c r="D216" s="1317" t="s">
        <v>340</v>
      </c>
      <c r="E216" s="1318"/>
      <c r="F216" s="1318"/>
      <c r="G216" s="1329" t="s">
        <v>495</v>
      </c>
      <c r="H216" s="1329"/>
      <c r="I216" s="1329"/>
      <c r="J216" s="1329"/>
      <c r="K216" s="1330"/>
      <c r="M216" s="1299"/>
      <c r="N216" s="1300"/>
      <c r="O216" s="1323" t="s">
        <v>340</v>
      </c>
      <c r="P216" s="1324"/>
      <c r="Q216" s="1325"/>
      <c r="R216" s="1064" t="s">
        <v>495</v>
      </c>
      <c r="S216" s="1065"/>
      <c r="T216" s="1065"/>
      <c r="U216" s="1065"/>
      <c r="V216" s="1066"/>
    </row>
    <row r="217" spans="2:22" ht="38.25" customHeight="1" x14ac:dyDescent="0.2">
      <c r="B217" s="1299"/>
      <c r="C217" s="1300"/>
      <c r="D217" s="1326" t="s">
        <v>3016</v>
      </c>
      <c r="E217" s="1327"/>
      <c r="F217" s="1327"/>
      <c r="G217" s="1327"/>
      <c r="H217" s="1327"/>
      <c r="I217" s="1327"/>
      <c r="J217" s="1327"/>
      <c r="K217" s="1328"/>
      <c r="M217" s="1299"/>
      <c r="N217" s="1300"/>
      <c r="O217" s="1326" t="s">
        <v>3016</v>
      </c>
      <c r="P217" s="1327"/>
      <c r="Q217" s="1327"/>
      <c r="R217" s="1327"/>
      <c r="S217" s="1327"/>
      <c r="T217" s="1327"/>
      <c r="U217" s="1327"/>
      <c r="V217" s="1328"/>
    </row>
    <row r="218" spans="2:22" ht="37.5" customHeight="1" x14ac:dyDescent="0.2">
      <c r="B218" s="1299"/>
      <c r="C218" s="1300"/>
      <c r="D218" s="1303" t="s">
        <v>473</v>
      </c>
      <c r="E218" s="1304"/>
      <c r="F218" s="1304"/>
      <c r="G218" s="1304" t="s">
        <v>494</v>
      </c>
      <c r="H218" s="1304"/>
      <c r="I218" s="1304"/>
      <c r="J218" s="1304"/>
      <c r="K218" s="1305"/>
      <c r="M218" s="1299"/>
      <c r="N218" s="1300"/>
      <c r="O218" s="1303" t="s">
        <v>473</v>
      </c>
      <c r="P218" s="1304"/>
      <c r="Q218" s="1304"/>
      <c r="R218" s="1304" t="s">
        <v>1231</v>
      </c>
      <c r="S218" s="1304"/>
      <c r="T218" s="1304"/>
      <c r="U218" s="1304"/>
      <c r="V218" s="1305"/>
    </row>
    <row r="219" spans="2:22" ht="38.25" customHeight="1" x14ac:dyDescent="0.2">
      <c r="B219" s="1299"/>
      <c r="C219" s="1300"/>
      <c r="D219" s="1306" t="s">
        <v>344</v>
      </c>
      <c r="E219" s="1307"/>
      <c r="F219" s="1308"/>
      <c r="G219" s="1309" t="s">
        <v>1306</v>
      </c>
      <c r="H219" s="1307"/>
      <c r="I219" s="1307"/>
      <c r="J219" s="1307"/>
      <c r="K219" s="1310"/>
      <c r="M219" s="1299"/>
      <c r="N219" s="1300"/>
      <c r="O219" s="1306" t="s">
        <v>344</v>
      </c>
      <c r="P219" s="1307"/>
      <c r="Q219" s="1308"/>
      <c r="R219" s="1309" t="s">
        <v>1306</v>
      </c>
      <c r="S219" s="1307"/>
      <c r="T219" s="1307"/>
      <c r="U219" s="1307"/>
      <c r="V219" s="1310"/>
    </row>
    <row r="220" spans="2:22" ht="38.25" customHeight="1" x14ac:dyDescent="0.2">
      <c r="B220" s="1299"/>
      <c r="C220" s="1300"/>
      <c r="D220" s="1306" t="s">
        <v>161</v>
      </c>
      <c r="E220" s="1307"/>
      <c r="F220" s="1308"/>
      <c r="G220" s="1309" t="s">
        <v>266</v>
      </c>
      <c r="H220" s="1307"/>
      <c r="I220" s="1307"/>
      <c r="J220" s="1307"/>
      <c r="K220" s="1310"/>
      <c r="M220" s="1299"/>
      <c r="N220" s="1300"/>
      <c r="O220" s="1306" t="s">
        <v>161</v>
      </c>
      <c r="P220" s="1307"/>
      <c r="Q220" s="1308"/>
      <c r="R220" s="1309" t="s">
        <v>266</v>
      </c>
      <c r="S220" s="1307"/>
      <c r="T220" s="1307"/>
      <c r="U220" s="1307"/>
      <c r="V220" s="1310"/>
    </row>
    <row r="221" spans="2:22" ht="38.25" customHeight="1" x14ac:dyDescent="0.2">
      <c r="B221" s="1299"/>
      <c r="C221" s="1300"/>
      <c r="D221" s="1303" t="s">
        <v>183</v>
      </c>
      <c r="E221" s="1304"/>
      <c r="F221" s="1304"/>
      <c r="G221" s="1304" t="s">
        <v>2718</v>
      </c>
      <c r="H221" s="1304"/>
      <c r="I221" s="1304"/>
      <c r="J221" s="1304"/>
      <c r="K221" s="1305"/>
      <c r="M221" s="1299"/>
      <c r="N221" s="1300"/>
      <c r="O221" s="1303" t="s">
        <v>183</v>
      </c>
      <c r="P221" s="1304"/>
      <c r="Q221" s="1304"/>
      <c r="R221" s="1304" t="s">
        <v>2718</v>
      </c>
      <c r="S221" s="1304"/>
      <c r="T221" s="1304"/>
      <c r="U221" s="1304"/>
      <c r="V221" s="1305"/>
    </row>
    <row r="222" spans="2:22" ht="38.25" customHeight="1" thickBot="1" x14ac:dyDescent="0.25">
      <c r="B222" s="1299"/>
      <c r="C222" s="1300"/>
      <c r="D222" s="1306" t="s">
        <v>1324</v>
      </c>
      <c r="E222" s="1307"/>
      <c r="F222" s="1308"/>
      <c r="G222" s="1309" t="s">
        <v>495</v>
      </c>
      <c r="H222" s="1307"/>
      <c r="I222" s="1307"/>
      <c r="J222" s="1307"/>
      <c r="K222" s="1310"/>
      <c r="M222" s="1299"/>
      <c r="N222" s="1300"/>
      <c r="O222" s="1306" t="s">
        <v>1324</v>
      </c>
      <c r="P222" s="1307"/>
      <c r="Q222" s="1308"/>
      <c r="R222" s="1309" t="s">
        <v>495</v>
      </c>
      <c r="S222" s="1307"/>
      <c r="T222" s="1307"/>
      <c r="U222" s="1307"/>
      <c r="V222" s="1310"/>
    </row>
    <row r="223" spans="2:22" ht="27" customHeight="1" x14ac:dyDescent="0.2">
      <c r="B223" s="1297" t="s">
        <v>277</v>
      </c>
      <c r="C223" s="1298"/>
      <c r="D223" s="1338" t="s">
        <v>1674</v>
      </c>
      <c r="E223" s="1339"/>
      <c r="F223" s="1339"/>
      <c r="G223" s="1339"/>
      <c r="H223" s="1339"/>
      <c r="I223" s="1339"/>
      <c r="J223" s="1339"/>
      <c r="K223" s="1340"/>
      <c r="M223" s="1297" t="s">
        <v>286</v>
      </c>
      <c r="N223" s="1298"/>
      <c r="O223" s="1338" t="s">
        <v>1674</v>
      </c>
      <c r="P223" s="1339"/>
      <c r="Q223" s="1339"/>
      <c r="R223" s="1339"/>
      <c r="S223" s="1339"/>
      <c r="T223" s="1339"/>
      <c r="U223" s="1339"/>
      <c r="V223" s="1340"/>
    </row>
    <row r="224" spans="2:22" ht="34.5" customHeight="1" x14ac:dyDescent="0.2">
      <c r="B224" s="1299"/>
      <c r="C224" s="1300"/>
      <c r="D224" s="1314" t="s">
        <v>473</v>
      </c>
      <c r="E224" s="1030"/>
      <c r="F224" s="1030"/>
      <c r="G224" s="940" t="s">
        <v>494</v>
      </c>
      <c r="H224" s="1315"/>
      <c r="I224" s="1315"/>
      <c r="J224" s="1315"/>
      <c r="K224" s="1316"/>
      <c r="M224" s="1299"/>
      <c r="N224" s="1300"/>
      <c r="O224" s="1314" t="s">
        <v>473</v>
      </c>
      <c r="P224" s="1030"/>
      <c r="Q224" s="1030"/>
      <c r="R224" s="1057" t="s">
        <v>1231</v>
      </c>
      <c r="S224" s="1321"/>
      <c r="T224" s="1321"/>
      <c r="U224" s="1321"/>
      <c r="V224" s="1322"/>
    </row>
    <row r="225" spans="2:22" ht="34.5" customHeight="1" x14ac:dyDescent="0.2">
      <c r="B225" s="1299"/>
      <c r="C225" s="1300"/>
      <c r="D225" s="1314" t="s">
        <v>165</v>
      </c>
      <c r="E225" s="1030"/>
      <c r="F225" s="1030"/>
      <c r="G225" s="940" t="s">
        <v>496</v>
      </c>
      <c r="H225" s="1315"/>
      <c r="I225" s="1315"/>
      <c r="J225" s="1315"/>
      <c r="K225" s="1316"/>
      <c r="M225" s="1299"/>
      <c r="N225" s="1300"/>
      <c r="O225" s="1319" t="s">
        <v>165</v>
      </c>
      <c r="P225" s="1049"/>
      <c r="Q225" s="1320"/>
      <c r="R225" s="940" t="s">
        <v>496</v>
      </c>
      <c r="S225" s="1315"/>
      <c r="T225" s="1315"/>
      <c r="U225" s="1315"/>
      <c r="V225" s="1316"/>
    </row>
    <row r="226" spans="2:22" ht="36.75" customHeight="1" thickBot="1" x14ac:dyDescent="0.25">
      <c r="B226" s="1299"/>
      <c r="C226" s="1300"/>
      <c r="D226" s="1334" t="s">
        <v>261</v>
      </c>
      <c r="E226" s="1335"/>
      <c r="F226" s="1335"/>
      <c r="G226" s="1336" t="s">
        <v>495</v>
      </c>
      <c r="H226" s="1336"/>
      <c r="I226" s="1336"/>
      <c r="J226" s="1336"/>
      <c r="K226" s="1337"/>
      <c r="M226" s="1299"/>
      <c r="N226" s="1300"/>
      <c r="O226" s="1341" t="s">
        <v>261</v>
      </c>
      <c r="P226" s="1342"/>
      <c r="Q226" s="1343"/>
      <c r="R226" s="1331" t="s">
        <v>495</v>
      </c>
      <c r="S226" s="1332"/>
      <c r="T226" s="1332"/>
      <c r="U226" s="1332"/>
      <c r="V226" s="1333"/>
    </row>
    <row r="227" spans="2:22" ht="27" customHeight="1" x14ac:dyDescent="0.2">
      <c r="B227" s="1299"/>
      <c r="C227" s="1300"/>
      <c r="D227" s="1311" t="s">
        <v>1675</v>
      </c>
      <c r="E227" s="1312"/>
      <c r="F227" s="1312"/>
      <c r="G227" s="1312"/>
      <c r="H227" s="1312"/>
      <c r="I227" s="1312"/>
      <c r="J227" s="1312"/>
      <c r="K227" s="1313"/>
      <c r="M227" s="1299"/>
      <c r="N227" s="1300"/>
      <c r="O227" s="1311" t="s">
        <v>1675</v>
      </c>
      <c r="P227" s="1312"/>
      <c r="Q227" s="1312"/>
      <c r="R227" s="1312"/>
      <c r="S227" s="1312"/>
      <c r="T227" s="1312"/>
      <c r="U227" s="1312"/>
      <c r="V227" s="1313"/>
    </row>
    <row r="228" spans="2:22" ht="40.5" customHeight="1" x14ac:dyDescent="0.2">
      <c r="B228" s="1299"/>
      <c r="C228" s="1300"/>
      <c r="D228" s="1314" t="s">
        <v>473</v>
      </c>
      <c r="E228" s="1030"/>
      <c r="F228" s="1030"/>
      <c r="G228" s="940" t="s">
        <v>494</v>
      </c>
      <c r="H228" s="1315"/>
      <c r="I228" s="1315"/>
      <c r="J228" s="1315"/>
      <c r="K228" s="1316"/>
      <c r="M228" s="1299"/>
      <c r="N228" s="1300"/>
      <c r="O228" s="1314" t="s">
        <v>473</v>
      </c>
      <c r="P228" s="1030"/>
      <c r="Q228" s="1030"/>
      <c r="R228" s="1057" t="s">
        <v>1231</v>
      </c>
      <c r="S228" s="1321"/>
      <c r="T228" s="1321"/>
      <c r="U228" s="1321"/>
      <c r="V228" s="1322"/>
    </row>
    <row r="229" spans="2:22" ht="39.75" customHeight="1" x14ac:dyDescent="0.2">
      <c r="B229" s="1299"/>
      <c r="C229" s="1300"/>
      <c r="D229" s="1314" t="s">
        <v>183</v>
      </c>
      <c r="E229" s="1030"/>
      <c r="F229" s="1030"/>
      <c r="G229" s="940" t="s">
        <v>496</v>
      </c>
      <c r="H229" s="1315"/>
      <c r="I229" s="1315"/>
      <c r="J229" s="1315"/>
      <c r="K229" s="1316"/>
      <c r="M229" s="1299"/>
      <c r="N229" s="1300"/>
      <c r="O229" s="1319" t="s">
        <v>183</v>
      </c>
      <c r="P229" s="1049"/>
      <c r="Q229" s="1320"/>
      <c r="R229" s="940" t="s">
        <v>496</v>
      </c>
      <c r="S229" s="1315"/>
      <c r="T229" s="1315"/>
      <c r="U229" s="1315"/>
      <c r="V229" s="1316"/>
    </row>
    <row r="230" spans="2:22" ht="38.25" customHeight="1" thickBot="1" x14ac:dyDescent="0.25">
      <c r="B230" s="1299"/>
      <c r="C230" s="1300"/>
      <c r="D230" s="1317" t="s">
        <v>340</v>
      </c>
      <c r="E230" s="1318"/>
      <c r="F230" s="1318"/>
      <c r="G230" s="1329" t="s">
        <v>35</v>
      </c>
      <c r="H230" s="1329"/>
      <c r="I230" s="1329"/>
      <c r="J230" s="1329"/>
      <c r="K230" s="1330"/>
      <c r="M230" s="1299"/>
      <c r="N230" s="1300"/>
      <c r="O230" s="1323" t="s">
        <v>340</v>
      </c>
      <c r="P230" s="1324"/>
      <c r="Q230" s="1325"/>
      <c r="R230" s="1064" t="s">
        <v>495</v>
      </c>
      <c r="S230" s="1065"/>
      <c r="T230" s="1065"/>
      <c r="U230" s="1065"/>
      <c r="V230" s="1066"/>
    </row>
    <row r="231" spans="2:22" ht="27" customHeight="1" x14ac:dyDescent="0.2">
      <c r="B231" s="1297" t="s">
        <v>278</v>
      </c>
      <c r="C231" s="1301"/>
      <c r="D231" s="1435" t="s">
        <v>1674</v>
      </c>
      <c r="E231" s="1339"/>
      <c r="F231" s="1339"/>
      <c r="G231" s="1339"/>
      <c r="H231" s="1339"/>
      <c r="I231" s="1339"/>
      <c r="J231" s="1339"/>
      <c r="K231" s="1340"/>
      <c r="M231" s="1297" t="s">
        <v>287</v>
      </c>
      <c r="N231" s="1301"/>
      <c r="O231" s="1435" t="s">
        <v>1674</v>
      </c>
      <c r="P231" s="1339"/>
      <c r="Q231" s="1339"/>
      <c r="R231" s="1339"/>
      <c r="S231" s="1339"/>
      <c r="T231" s="1339"/>
      <c r="U231" s="1339"/>
      <c r="V231" s="1340"/>
    </row>
    <row r="232" spans="2:22" ht="39" customHeight="1" x14ac:dyDescent="0.2">
      <c r="B232" s="1299"/>
      <c r="C232" s="1302"/>
      <c r="D232" s="1030" t="s">
        <v>473</v>
      </c>
      <c r="E232" s="1030"/>
      <c r="F232" s="1030"/>
      <c r="G232" s="940" t="s">
        <v>494</v>
      </c>
      <c r="H232" s="1315"/>
      <c r="I232" s="1315"/>
      <c r="J232" s="1315"/>
      <c r="K232" s="1316"/>
      <c r="M232" s="1299"/>
      <c r="N232" s="1302"/>
      <c r="O232" s="1063" t="s">
        <v>473</v>
      </c>
      <c r="P232" s="1063"/>
      <c r="Q232" s="1063"/>
      <c r="R232" s="1086" t="s">
        <v>1231</v>
      </c>
      <c r="S232" s="1475"/>
      <c r="T232" s="1475"/>
      <c r="U232" s="1475"/>
      <c r="V232" s="1476"/>
    </row>
    <row r="233" spans="2:22" ht="35.25" customHeight="1" thickBot="1" x14ac:dyDescent="0.25">
      <c r="B233" s="1299"/>
      <c r="C233" s="1302"/>
      <c r="D233" s="1369" t="s">
        <v>261</v>
      </c>
      <c r="E233" s="1369"/>
      <c r="F233" s="1369"/>
      <c r="G233" s="1370" t="s">
        <v>24</v>
      </c>
      <c r="H233" s="1370"/>
      <c r="I233" s="1370"/>
      <c r="J233" s="1370"/>
      <c r="K233" s="1371"/>
      <c r="M233" s="1299"/>
      <c r="N233" s="1302"/>
      <c r="O233" s="1479" t="s">
        <v>261</v>
      </c>
      <c r="P233" s="1096"/>
      <c r="Q233" s="1439"/>
      <c r="R233" s="1480" t="s">
        <v>24</v>
      </c>
      <c r="S233" s="1481"/>
      <c r="T233" s="1481"/>
      <c r="U233" s="1481"/>
      <c r="V233" s="1482"/>
    </row>
    <row r="234" spans="2:22" ht="27" customHeight="1" x14ac:dyDescent="0.2">
      <c r="B234" s="1299"/>
      <c r="C234" s="1300"/>
      <c r="D234" s="1311" t="s">
        <v>1675</v>
      </c>
      <c r="E234" s="1312"/>
      <c r="F234" s="1312"/>
      <c r="G234" s="1312"/>
      <c r="H234" s="1312"/>
      <c r="I234" s="1312"/>
      <c r="J234" s="1312"/>
      <c r="K234" s="1313"/>
      <c r="M234" s="1299"/>
      <c r="N234" s="1300"/>
      <c r="O234" s="1311" t="s">
        <v>1675</v>
      </c>
      <c r="P234" s="1312"/>
      <c r="Q234" s="1312"/>
      <c r="R234" s="1312"/>
      <c r="S234" s="1312"/>
      <c r="T234" s="1312"/>
      <c r="U234" s="1312"/>
      <c r="V234" s="1313"/>
    </row>
    <row r="235" spans="2:22" ht="37.5" customHeight="1" x14ac:dyDescent="0.2">
      <c r="B235" s="1299"/>
      <c r="C235" s="1300"/>
      <c r="D235" s="1314" t="s">
        <v>473</v>
      </c>
      <c r="E235" s="1030"/>
      <c r="F235" s="1030"/>
      <c r="G235" s="940" t="s">
        <v>494</v>
      </c>
      <c r="H235" s="1315"/>
      <c r="I235" s="1315"/>
      <c r="J235" s="1315"/>
      <c r="K235" s="1316"/>
      <c r="M235" s="1299"/>
      <c r="N235" s="1300"/>
      <c r="O235" s="1314" t="s">
        <v>473</v>
      </c>
      <c r="P235" s="1030"/>
      <c r="Q235" s="1030"/>
      <c r="R235" s="1057" t="s">
        <v>1231</v>
      </c>
      <c r="S235" s="1321"/>
      <c r="T235" s="1321"/>
      <c r="U235" s="1321"/>
      <c r="V235" s="1322"/>
    </row>
    <row r="236" spans="2:22" ht="37.5" customHeight="1" thickBot="1" x14ac:dyDescent="0.25">
      <c r="B236" s="1299"/>
      <c r="C236" s="1300"/>
      <c r="D236" s="1317" t="s">
        <v>340</v>
      </c>
      <c r="E236" s="1318"/>
      <c r="F236" s="1318"/>
      <c r="G236" s="1329" t="s">
        <v>24</v>
      </c>
      <c r="H236" s="1329"/>
      <c r="I236" s="1329"/>
      <c r="J236" s="1329"/>
      <c r="K236" s="1330"/>
      <c r="M236" s="1299"/>
      <c r="N236" s="1300"/>
      <c r="O236" s="1323" t="s">
        <v>340</v>
      </c>
      <c r="P236" s="1324"/>
      <c r="Q236" s="1325"/>
      <c r="R236" s="1064" t="s">
        <v>24</v>
      </c>
      <c r="S236" s="1065"/>
      <c r="T236" s="1065"/>
      <c r="U236" s="1065"/>
      <c r="V236" s="1066"/>
    </row>
    <row r="237" spans="2:22" ht="57.75" customHeight="1" x14ac:dyDescent="0.2">
      <c r="B237" s="1297" t="s">
        <v>279</v>
      </c>
      <c r="C237" s="1301"/>
      <c r="D237" s="1358" t="s">
        <v>2201</v>
      </c>
      <c r="E237" s="1440"/>
      <c r="F237" s="1440"/>
      <c r="G237" s="1440"/>
      <c r="H237" s="1440"/>
      <c r="I237" s="1440"/>
      <c r="J237" s="1440"/>
      <c r="K237" s="1441"/>
      <c r="M237" s="1297" t="s">
        <v>288</v>
      </c>
      <c r="N237" s="1301"/>
      <c r="O237" s="1358" t="s">
        <v>2202</v>
      </c>
      <c r="P237" s="1359"/>
      <c r="Q237" s="1359"/>
      <c r="R237" s="1359"/>
      <c r="S237" s="1359"/>
      <c r="T237" s="1359"/>
      <c r="U237" s="1359"/>
      <c r="V237" s="1360"/>
    </row>
    <row r="238" spans="2:22" ht="42" customHeight="1" thickBot="1" x14ac:dyDescent="0.25">
      <c r="B238" s="1391"/>
      <c r="C238" s="1392"/>
      <c r="D238" s="1030" t="s">
        <v>473</v>
      </c>
      <c r="E238" s="1030"/>
      <c r="F238" s="1030"/>
      <c r="G238" s="940" t="s">
        <v>494</v>
      </c>
      <c r="H238" s="1315"/>
      <c r="I238" s="1315"/>
      <c r="J238" s="1315"/>
      <c r="K238" s="1316"/>
      <c r="M238" s="1391"/>
      <c r="N238" s="1392"/>
      <c r="O238" s="1063" t="s">
        <v>473</v>
      </c>
      <c r="P238" s="1063"/>
      <c r="Q238" s="1063"/>
      <c r="R238" s="1086" t="s">
        <v>1231</v>
      </c>
      <c r="S238" s="1475"/>
      <c r="T238" s="1475"/>
      <c r="U238" s="1475"/>
      <c r="V238" s="1476"/>
    </row>
    <row r="239" spans="2:22" ht="39" customHeight="1" thickBot="1" x14ac:dyDescent="0.25">
      <c r="B239" s="1393" t="s">
        <v>290</v>
      </c>
      <c r="C239" s="1394"/>
      <c r="D239" s="1395" t="s">
        <v>280</v>
      </c>
      <c r="E239" s="1396"/>
      <c r="F239" s="1396"/>
      <c r="G239" s="1396"/>
      <c r="H239" s="1396"/>
      <c r="I239" s="1396"/>
      <c r="J239" s="1396"/>
      <c r="K239" s="1397"/>
      <c r="M239" s="1469" t="s">
        <v>289</v>
      </c>
      <c r="N239" s="1470"/>
      <c r="O239" s="1477" t="s">
        <v>319</v>
      </c>
      <c r="P239" s="1477"/>
      <c r="Q239" s="1477"/>
      <c r="R239" s="1477"/>
      <c r="S239" s="1477"/>
      <c r="T239" s="1477"/>
      <c r="U239" s="1477"/>
      <c r="V239" s="1478"/>
    </row>
    <row r="240" spans="2:22" ht="21.75" customHeight="1" thickBot="1" x14ac:dyDescent="0.25">
      <c r="B240" s="113"/>
      <c r="C240" s="113"/>
      <c r="D240" s="114"/>
      <c r="E240" s="114"/>
      <c r="F240" s="114"/>
      <c r="G240" s="114"/>
      <c r="H240" s="114"/>
      <c r="I240" s="114"/>
      <c r="J240" s="114"/>
      <c r="K240" s="114"/>
    </row>
    <row r="241" spans="2:11" ht="32.1" customHeight="1" thickBot="1" x14ac:dyDescent="0.25">
      <c r="B241" s="1013" t="s">
        <v>1688</v>
      </c>
      <c r="C241" s="1014"/>
      <c r="D241" s="1014"/>
      <c r="E241" s="1014"/>
      <c r="F241" s="1014"/>
      <c r="G241" s="1014"/>
      <c r="H241" s="1014"/>
      <c r="I241" s="1014"/>
      <c r="J241" s="1014"/>
      <c r="K241" s="1015"/>
    </row>
    <row r="242" spans="2:11" ht="27.75" customHeight="1" thickBot="1" x14ac:dyDescent="0.25">
      <c r="B242" s="1364" t="s">
        <v>2196</v>
      </c>
      <c r="C242" s="1365"/>
      <c r="D242" s="1366" t="s">
        <v>2194</v>
      </c>
      <c r="E242" s="1366"/>
      <c r="F242" s="1366"/>
      <c r="G242" s="1367" t="s">
        <v>2195</v>
      </c>
      <c r="H242" s="1365"/>
      <c r="I242" s="1365"/>
      <c r="J242" s="1365"/>
      <c r="K242" s="1368"/>
    </row>
    <row r="243" spans="2:11" ht="27" customHeight="1" thickBot="1" x14ac:dyDescent="0.25">
      <c r="B243" s="1442" t="s">
        <v>302</v>
      </c>
      <c r="C243" s="1443"/>
      <c r="D243" s="1435" t="s">
        <v>1674</v>
      </c>
      <c r="E243" s="1339"/>
      <c r="F243" s="1339"/>
      <c r="G243" s="1339"/>
      <c r="H243" s="1339"/>
      <c r="I243" s="1339"/>
      <c r="J243" s="1339"/>
      <c r="K243" s="1340"/>
    </row>
    <row r="244" spans="2:11" ht="38.25" customHeight="1" thickBot="1" x14ac:dyDescent="0.25">
      <c r="B244" s="1442"/>
      <c r="C244" s="1443"/>
      <c r="D244" s="1471" t="s">
        <v>260</v>
      </c>
      <c r="E244" s="1472"/>
      <c r="F244" s="1473"/>
      <c r="G244" s="1436" t="s">
        <v>343</v>
      </c>
      <c r="H244" s="1437"/>
      <c r="I244" s="1437"/>
      <c r="J244" s="1437"/>
      <c r="K244" s="1438"/>
    </row>
    <row r="245" spans="2:11" ht="37.5" customHeight="1" thickBot="1" x14ac:dyDescent="0.25">
      <c r="B245" s="1442"/>
      <c r="C245" s="1443"/>
      <c r="D245" s="1063" t="s">
        <v>165</v>
      </c>
      <c r="E245" s="1063"/>
      <c r="F245" s="1063"/>
      <c r="G245" s="1038" t="s">
        <v>1351</v>
      </c>
      <c r="H245" s="1038"/>
      <c r="I245" s="1038"/>
      <c r="J245" s="1038"/>
      <c r="K245" s="1039"/>
    </row>
    <row r="246" spans="2:11" ht="40.5" customHeight="1" thickBot="1" x14ac:dyDescent="0.25">
      <c r="B246" s="1442"/>
      <c r="C246" s="1443"/>
      <c r="D246" s="1095" t="s">
        <v>261</v>
      </c>
      <c r="E246" s="1096"/>
      <c r="F246" s="1439"/>
      <c r="G246" s="944" t="s">
        <v>1361</v>
      </c>
      <c r="H246" s="1035"/>
      <c r="I246" s="1035"/>
      <c r="J246" s="1035"/>
      <c r="K246" s="1037"/>
    </row>
    <row r="247" spans="2:11" ht="27" customHeight="1" thickBot="1" x14ac:dyDescent="0.25">
      <c r="B247" s="1442" t="s">
        <v>303</v>
      </c>
      <c r="C247" s="1443"/>
      <c r="D247" s="1435" t="s">
        <v>1674</v>
      </c>
      <c r="E247" s="1339"/>
      <c r="F247" s="1339"/>
      <c r="G247" s="1339"/>
      <c r="H247" s="1339"/>
      <c r="I247" s="1339"/>
      <c r="J247" s="1339"/>
      <c r="K247" s="1340"/>
    </row>
    <row r="248" spans="2:11" ht="36" customHeight="1" thickBot="1" x14ac:dyDescent="0.25">
      <c r="B248" s="1442"/>
      <c r="C248" s="1443"/>
      <c r="D248" s="1471" t="s">
        <v>260</v>
      </c>
      <c r="E248" s="1472"/>
      <c r="F248" s="1473"/>
      <c r="G248" s="1433" t="s">
        <v>2297</v>
      </c>
      <c r="H248" s="1087"/>
      <c r="I248" s="1087"/>
      <c r="J248" s="1087"/>
      <c r="K248" s="1434"/>
    </row>
    <row r="249" spans="2:11" ht="39.75" customHeight="1" thickBot="1" x14ac:dyDescent="0.25">
      <c r="B249" s="1442"/>
      <c r="C249" s="1443"/>
      <c r="D249" s="1063" t="s">
        <v>165</v>
      </c>
      <c r="E249" s="1063"/>
      <c r="F249" s="1063"/>
      <c r="G249" s="940" t="s">
        <v>582</v>
      </c>
      <c r="H249" s="940"/>
      <c r="I249" s="940"/>
      <c r="J249" s="940"/>
      <c r="K249" s="1109"/>
    </row>
    <row r="250" spans="2:11" ht="39.75" customHeight="1" thickBot="1" x14ac:dyDescent="0.25">
      <c r="B250" s="1442"/>
      <c r="C250" s="1443"/>
      <c r="D250" s="1471" t="s">
        <v>261</v>
      </c>
      <c r="E250" s="1472"/>
      <c r="F250" s="1473"/>
      <c r="G250" s="1436" t="s">
        <v>35</v>
      </c>
      <c r="H250" s="1437"/>
      <c r="I250" s="1437"/>
      <c r="J250" s="1437"/>
      <c r="K250" s="1438"/>
    </row>
    <row r="251" spans="2:11" ht="27" customHeight="1" thickBot="1" x14ac:dyDescent="0.25">
      <c r="B251" s="1442" t="s">
        <v>304</v>
      </c>
      <c r="C251" s="1443"/>
      <c r="D251" s="1435" t="s">
        <v>1674</v>
      </c>
      <c r="E251" s="1339"/>
      <c r="F251" s="1339"/>
      <c r="G251" s="1339"/>
      <c r="H251" s="1339"/>
      <c r="I251" s="1339"/>
      <c r="J251" s="1339"/>
      <c r="K251" s="1340"/>
    </row>
    <row r="252" spans="2:11" ht="39" customHeight="1" thickBot="1" x14ac:dyDescent="0.25">
      <c r="B252" s="1442"/>
      <c r="C252" s="1443"/>
      <c r="D252" s="1471" t="s">
        <v>260</v>
      </c>
      <c r="E252" s="1472"/>
      <c r="F252" s="1473"/>
      <c r="G252" s="1436" t="s">
        <v>341</v>
      </c>
      <c r="H252" s="1437"/>
      <c r="I252" s="1437"/>
      <c r="J252" s="1437"/>
      <c r="K252" s="1438"/>
    </row>
    <row r="253" spans="2:11" ht="39.75" customHeight="1" thickBot="1" x14ac:dyDescent="0.25">
      <c r="B253" s="1442"/>
      <c r="C253" s="1443"/>
      <c r="D253" s="1063" t="s">
        <v>165</v>
      </c>
      <c r="E253" s="1063"/>
      <c r="F253" s="1063"/>
      <c r="G253" s="940" t="s">
        <v>582</v>
      </c>
      <c r="H253" s="940"/>
      <c r="I253" s="940"/>
      <c r="J253" s="940"/>
      <c r="K253" s="1109"/>
    </row>
    <row r="254" spans="2:11" ht="40.5" customHeight="1" thickBot="1" x14ac:dyDescent="0.25">
      <c r="B254" s="1442"/>
      <c r="C254" s="1443"/>
      <c r="D254" s="1471" t="s">
        <v>261</v>
      </c>
      <c r="E254" s="1472"/>
      <c r="F254" s="1473"/>
      <c r="G254" s="1436" t="s">
        <v>495</v>
      </c>
      <c r="H254" s="1437"/>
      <c r="I254" s="1437"/>
      <c r="J254" s="1437"/>
      <c r="K254" s="1438"/>
    </row>
    <row r="255" spans="2:11" ht="27" customHeight="1" thickBot="1" x14ac:dyDescent="0.25">
      <c r="B255" s="1442" t="s">
        <v>305</v>
      </c>
      <c r="C255" s="1443"/>
      <c r="D255" s="1435" t="s">
        <v>1674</v>
      </c>
      <c r="E255" s="1339"/>
      <c r="F255" s="1339"/>
      <c r="G255" s="1339"/>
      <c r="H255" s="1339"/>
      <c r="I255" s="1339"/>
      <c r="J255" s="1339"/>
      <c r="K255" s="1340"/>
    </row>
    <row r="256" spans="2:11" ht="35.25" customHeight="1" thickBot="1" x14ac:dyDescent="0.25">
      <c r="B256" s="1442"/>
      <c r="C256" s="1443"/>
      <c r="D256" s="1471" t="s">
        <v>260</v>
      </c>
      <c r="E256" s="1472"/>
      <c r="F256" s="1473"/>
      <c r="G256" s="1436" t="s">
        <v>342</v>
      </c>
      <c r="H256" s="1437"/>
      <c r="I256" s="1437"/>
      <c r="J256" s="1437"/>
      <c r="K256" s="1438"/>
    </row>
    <row r="257" spans="1:23" ht="35.25" customHeight="1" thickBot="1" x14ac:dyDescent="0.25">
      <c r="B257" s="1442"/>
      <c r="C257" s="1443"/>
      <c r="D257" s="1063" t="s">
        <v>165</v>
      </c>
      <c r="E257" s="1063"/>
      <c r="F257" s="1063"/>
      <c r="G257" s="940" t="s">
        <v>582</v>
      </c>
      <c r="H257" s="940"/>
      <c r="I257" s="940"/>
      <c r="J257" s="940"/>
      <c r="K257" s="1109"/>
    </row>
    <row r="258" spans="1:23" ht="36" customHeight="1" thickBot="1" x14ac:dyDescent="0.25">
      <c r="B258" s="1442"/>
      <c r="C258" s="1443"/>
      <c r="D258" s="1471" t="s">
        <v>261</v>
      </c>
      <c r="E258" s="1472"/>
      <c r="F258" s="1473"/>
      <c r="G258" s="1436" t="s">
        <v>495</v>
      </c>
      <c r="H258" s="1437"/>
      <c r="I258" s="1437"/>
      <c r="J258" s="1437"/>
      <c r="K258" s="1438"/>
    </row>
    <row r="259" spans="1:23" ht="27" customHeight="1" thickBot="1" x14ac:dyDescent="0.25">
      <c r="B259" s="1442" t="s">
        <v>306</v>
      </c>
      <c r="C259" s="1443"/>
      <c r="D259" s="1435" t="s">
        <v>1674</v>
      </c>
      <c r="E259" s="1339"/>
      <c r="F259" s="1339"/>
      <c r="G259" s="1339"/>
      <c r="H259" s="1339"/>
      <c r="I259" s="1339"/>
      <c r="J259" s="1339"/>
      <c r="K259" s="1340"/>
    </row>
    <row r="260" spans="1:23" ht="36" customHeight="1" thickBot="1" x14ac:dyDescent="0.25">
      <c r="B260" s="1442"/>
      <c r="C260" s="1443"/>
      <c r="D260" s="1471" t="s">
        <v>260</v>
      </c>
      <c r="E260" s="1472"/>
      <c r="F260" s="1473"/>
      <c r="G260" s="1436" t="s">
        <v>266</v>
      </c>
      <c r="H260" s="1437"/>
      <c r="I260" s="1437"/>
      <c r="J260" s="1437"/>
      <c r="K260" s="1438"/>
    </row>
    <row r="261" spans="1:23" ht="36" customHeight="1" thickBot="1" x14ac:dyDescent="0.25">
      <c r="B261" s="1442"/>
      <c r="C261" s="1443"/>
      <c r="D261" s="1063" t="s">
        <v>165</v>
      </c>
      <c r="E261" s="1063"/>
      <c r="F261" s="1063"/>
      <c r="G261" s="940" t="s">
        <v>582</v>
      </c>
      <c r="H261" s="940"/>
      <c r="I261" s="940"/>
      <c r="J261" s="940"/>
      <c r="K261" s="1109"/>
    </row>
    <row r="262" spans="1:23" ht="40.5" customHeight="1" thickBot="1" x14ac:dyDescent="0.25">
      <c r="B262" s="1442"/>
      <c r="C262" s="1443"/>
      <c r="D262" s="1471" t="s">
        <v>261</v>
      </c>
      <c r="E262" s="1472"/>
      <c r="F262" s="1473"/>
      <c r="G262" s="1436" t="s">
        <v>495</v>
      </c>
      <c r="H262" s="1437"/>
      <c r="I262" s="1437"/>
      <c r="J262" s="1437"/>
      <c r="K262" s="1438"/>
    </row>
    <row r="263" spans="1:23" ht="27" customHeight="1" thickBot="1" x14ac:dyDescent="0.25">
      <c r="B263" s="1442" t="s">
        <v>307</v>
      </c>
      <c r="C263" s="1443"/>
      <c r="D263" s="1435" t="s">
        <v>1674</v>
      </c>
      <c r="E263" s="1339"/>
      <c r="F263" s="1339"/>
      <c r="G263" s="1339"/>
      <c r="H263" s="1339"/>
      <c r="I263" s="1339"/>
      <c r="J263" s="1339"/>
      <c r="K263" s="1340"/>
    </row>
    <row r="264" spans="1:23" ht="39.75" customHeight="1" thickBot="1" x14ac:dyDescent="0.25">
      <c r="B264" s="1442"/>
      <c r="C264" s="1443"/>
      <c r="D264" s="1063" t="s">
        <v>165</v>
      </c>
      <c r="E264" s="1063"/>
      <c r="F264" s="1063"/>
      <c r="G264" s="1038" t="s">
        <v>496</v>
      </c>
      <c r="H264" s="980"/>
      <c r="I264" s="980"/>
      <c r="J264" s="980"/>
      <c r="K264" s="1003"/>
    </row>
    <row r="265" spans="1:23" ht="43.5" customHeight="1" thickBot="1" x14ac:dyDescent="0.25">
      <c r="B265" s="1442"/>
      <c r="C265" s="1443"/>
      <c r="D265" s="1471" t="s">
        <v>261</v>
      </c>
      <c r="E265" s="1472"/>
      <c r="F265" s="1473"/>
      <c r="G265" s="1436" t="s">
        <v>495</v>
      </c>
      <c r="H265" s="1437"/>
      <c r="I265" s="1437"/>
      <c r="J265" s="1437"/>
      <c r="K265" s="1438"/>
    </row>
    <row r="266" spans="1:23" ht="27" customHeight="1" thickBot="1" x14ac:dyDescent="0.25">
      <c r="B266" s="1442" t="s">
        <v>308</v>
      </c>
      <c r="C266" s="1443"/>
      <c r="D266" s="1435" t="s">
        <v>1674</v>
      </c>
      <c r="E266" s="1339"/>
      <c r="F266" s="1339"/>
      <c r="G266" s="1339"/>
      <c r="H266" s="1339"/>
      <c r="I266" s="1339"/>
      <c r="J266" s="1339"/>
      <c r="K266" s="1340"/>
    </row>
    <row r="267" spans="1:23" ht="49.5" customHeight="1" thickBot="1" x14ac:dyDescent="0.25">
      <c r="B267" s="1442"/>
      <c r="C267" s="1443"/>
      <c r="D267" s="1520" t="s">
        <v>261</v>
      </c>
      <c r="E267" s="1521"/>
      <c r="F267" s="1522"/>
      <c r="G267" s="1517" t="s">
        <v>24</v>
      </c>
      <c r="H267" s="1518"/>
      <c r="I267" s="1518"/>
      <c r="J267" s="1518"/>
      <c r="K267" s="1519"/>
    </row>
    <row r="268" spans="1:23" ht="28.5" customHeight="1" thickBot="1" x14ac:dyDescent="0.25">
      <c r="B268" s="1442" t="s">
        <v>309</v>
      </c>
      <c r="C268" s="1443"/>
      <c r="D268" s="1511" t="s">
        <v>2203</v>
      </c>
      <c r="E268" s="1512"/>
      <c r="F268" s="1512"/>
      <c r="G268" s="1512"/>
      <c r="H268" s="1512"/>
      <c r="I268" s="1512"/>
      <c r="J268" s="1512"/>
      <c r="K268" s="1513"/>
    </row>
    <row r="269" spans="1:23" ht="32.25" customHeight="1" thickBot="1" x14ac:dyDescent="0.25">
      <c r="B269" s="1442"/>
      <c r="C269" s="1443"/>
      <c r="D269" s="1514"/>
      <c r="E269" s="1515"/>
      <c r="F269" s="1515"/>
      <c r="G269" s="1515"/>
      <c r="H269" s="1515"/>
      <c r="I269" s="1515"/>
      <c r="J269" s="1515"/>
      <c r="K269" s="1516"/>
      <c r="W269" s="41"/>
    </row>
    <row r="270" spans="1:23" ht="26.25" customHeight="1" thickBot="1" x14ac:dyDescent="0.25">
      <c r="A270" s="41"/>
      <c r="B270" s="1442" t="s">
        <v>310</v>
      </c>
      <c r="C270" s="1443"/>
      <c r="D270" s="1491" t="s">
        <v>318</v>
      </c>
      <c r="E270" s="1492"/>
      <c r="F270" s="1492"/>
      <c r="G270" s="1492"/>
      <c r="H270" s="1492"/>
      <c r="I270" s="1492"/>
      <c r="J270" s="1492"/>
      <c r="K270" s="1493"/>
      <c r="L270" s="41"/>
    </row>
    <row r="271" spans="1:23" ht="27.75" customHeight="1" thickBot="1" x14ac:dyDescent="0.25">
      <c r="B271" s="1442"/>
      <c r="C271" s="1443"/>
      <c r="D271" s="1508"/>
      <c r="E271" s="1509"/>
      <c r="F271" s="1509"/>
      <c r="G271" s="1509"/>
      <c r="H271" s="1509"/>
      <c r="I271" s="1509"/>
      <c r="J271" s="1509"/>
      <c r="K271" s="1510"/>
    </row>
    <row r="272" spans="1:23" ht="16.5" customHeight="1" x14ac:dyDescent="0.2"/>
    <row r="273" spans="2:22" ht="15" thickBot="1" x14ac:dyDescent="0.25"/>
    <row r="274" spans="2:22" ht="32.1" customHeight="1" thickBot="1" x14ac:dyDescent="0.25">
      <c r="B274" s="1013" t="s">
        <v>1689</v>
      </c>
      <c r="C274" s="1014"/>
      <c r="D274" s="1014"/>
      <c r="E274" s="1014"/>
      <c r="F274" s="1014"/>
      <c r="G274" s="1014"/>
      <c r="H274" s="1014"/>
      <c r="I274" s="1014"/>
      <c r="J274" s="1014"/>
      <c r="K274" s="1015"/>
      <c r="M274" s="1013" t="s">
        <v>1690</v>
      </c>
      <c r="N274" s="1014"/>
      <c r="O274" s="1014"/>
      <c r="P274" s="1014"/>
      <c r="Q274" s="1014"/>
      <c r="R274" s="1014"/>
      <c r="S274" s="1014"/>
      <c r="T274" s="1014"/>
      <c r="U274" s="1014"/>
      <c r="V274" s="1015"/>
    </row>
    <row r="275" spans="2:22" ht="30" customHeight="1" thickBot="1" x14ac:dyDescent="0.25">
      <c r="B275" s="1364" t="s">
        <v>2196</v>
      </c>
      <c r="C275" s="1365"/>
      <c r="D275" s="1366" t="s">
        <v>2194</v>
      </c>
      <c r="E275" s="1366"/>
      <c r="F275" s="1366"/>
      <c r="G275" s="1367" t="s">
        <v>2195</v>
      </c>
      <c r="H275" s="1365"/>
      <c r="I275" s="1365"/>
      <c r="J275" s="1365"/>
      <c r="K275" s="1368"/>
      <c r="M275" s="1364" t="s">
        <v>2196</v>
      </c>
      <c r="N275" s="1365"/>
      <c r="O275" s="1366" t="s">
        <v>2194</v>
      </c>
      <c r="P275" s="1366"/>
      <c r="Q275" s="1366"/>
      <c r="R275" s="1367" t="s">
        <v>2195</v>
      </c>
      <c r="S275" s="1365"/>
      <c r="T275" s="1365"/>
      <c r="U275" s="1365"/>
      <c r="V275" s="1368"/>
    </row>
    <row r="276" spans="2:22" ht="27" customHeight="1" thickBot="1" x14ac:dyDescent="0.25">
      <c r="B276" s="1500" t="s">
        <v>311</v>
      </c>
      <c r="C276" s="1501"/>
      <c r="D276" s="1384" t="s">
        <v>1691</v>
      </c>
      <c r="E276" s="1385"/>
      <c r="F276" s="1385"/>
      <c r="G276" s="1385"/>
      <c r="H276" s="1385"/>
      <c r="I276" s="1385"/>
      <c r="J276" s="1385"/>
      <c r="K276" s="1386"/>
      <c r="M276" s="1487" t="s">
        <v>315</v>
      </c>
      <c r="N276" s="1488"/>
      <c r="O276" s="1372" t="s">
        <v>1691</v>
      </c>
      <c r="P276" s="1497"/>
      <c r="Q276" s="1497"/>
      <c r="R276" s="1497"/>
      <c r="S276" s="1497"/>
      <c r="T276" s="1497"/>
      <c r="U276" s="1497"/>
      <c r="V276" s="1498"/>
    </row>
    <row r="277" spans="2:22" ht="33.75" customHeight="1" thickBot="1" x14ac:dyDescent="0.25">
      <c r="B277" s="1502"/>
      <c r="C277" s="1503"/>
      <c r="D277" s="1318" t="s">
        <v>312</v>
      </c>
      <c r="E277" s="1318"/>
      <c r="F277" s="1318"/>
      <c r="G277" s="1329" t="s">
        <v>22</v>
      </c>
      <c r="H277" s="1329"/>
      <c r="I277" s="1329"/>
      <c r="J277" s="1329"/>
      <c r="K277" s="1330"/>
      <c r="M277" s="1442"/>
      <c r="N277" s="1443"/>
      <c r="O277" s="1471" t="s">
        <v>312</v>
      </c>
      <c r="P277" s="1472"/>
      <c r="Q277" s="1473"/>
      <c r="R277" s="1483" t="s">
        <v>3018</v>
      </c>
      <c r="S277" s="1484"/>
      <c r="T277" s="1484"/>
      <c r="U277" s="1484"/>
      <c r="V277" s="1485"/>
    </row>
    <row r="278" spans="2:22" ht="32.25" customHeight="1" thickBot="1" x14ac:dyDescent="0.25">
      <c r="B278" s="1502"/>
      <c r="C278" s="1503"/>
      <c r="D278" s="940" t="s">
        <v>497</v>
      </c>
      <c r="E278" s="940"/>
      <c r="F278" s="940"/>
      <c r="G278" s="940" t="s">
        <v>1696</v>
      </c>
      <c r="H278" s="940"/>
      <c r="I278" s="940"/>
      <c r="J278" s="940"/>
      <c r="K278" s="1109"/>
      <c r="M278" s="1442"/>
      <c r="N278" s="1443"/>
      <c r="O278" s="940" t="s">
        <v>497</v>
      </c>
      <c r="P278" s="940"/>
      <c r="Q278" s="940"/>
      <c r="R278" s="940" t="s">
        <v>1696</v>
      </c>
      <c r="S278" s="940"/>
      <c r="T278" s="940"/>
      <c r="U278" s="940"/>
      <c r="V278" s="1109"/>
    </row>
    <row r="279" spans="2:22" ht="35.25" customHeight="1" thickBot="1" x14ac:dyDescent="0.25">
      <c r="B279" s="1504"/>
      <c r="C279" s="1505"/>
      <c r="D279" s="1486" t="s">
        <v>313</v>
      </c>
      <c r="E279" s="1486"/>
      <c r="F279" s="1486"/>
      <c r="G279" s="1424" t="s">
        <v>314</v>
      </c>
      <c r="H279" s="1425"/>
      <c r="I279" s="1425"/>
      <c r="J279" s="1425"/>
      <c r="K279" s="1426"/>
      <c r="M279" s="1442"/>
      <c r="N279" s="1443"/>
      <c r="O279" s="1499" t="s">
        <v>313</v>
      </c>
      <c r="P279" s="1499"/>
      <c r="Q279" s="1499"/>
      <c r="R279" s="914" t="s">
        <v>314</v>
      </c>
      <c r="S279" s="907"/>
      <c r="T279" s="907"/>
      <c r="U279" s="907"/>
      <c r="V279" s="1474"/>
    </row>
    <row r="280" spans="2:22" ht="19.5" customHeight="1" thickBot="1" x14ac:dyDescent="0.25">
      <c r="B280" s="1504"/>
      <c r="C280" s="1505"/>
      <c r="D280" s="1427" t="s">
        <v>1692</v>
      </c>
      <c r="E280" s="1428"/>
      <c r="F280" s="1428"/>
      <c r="G280" s="1428"/>
      <c r="H280" s="1428"/>
      <c r="I280" s="1428"/>
      <c r="J280" s="1428"/>
      <c r="K280" s="1429"/>
      <c r="M280" s="1442"/>
      <c r="N280" s="1443"/>
      <c r="O280" s="1427" t="s">
        <v>1692</v>
      </c>
      <c r="P280" s="1428"/>
      <c r="Q280" s="1428"/>
      <c r="R280" s="1428"/>
      <c r="S280" s="1428"/>
      <c r="T280" s="1428"/>
      <c r="U280" s="1428"/>
      <c r="V280" s="1429"/>
    </row>
    <row r="281" spans="2:22" ht="35.25" customHeight="1" thickBot="1" x14ac:dyDescent="0.25">
      <c r="B281" s="1504"/>
      <c r="C281" s="1505"/>
      <c r="D281" s="1430" t="s">
        <v>312</v>
      </c>
      <c r="E281" s="1431"/>
      <c r="F281" s="1432"/>
      <c r="G281" s="1433" t="s">
        <v>22</v>
      </c>
      <c r="H281" s="1087"/>
      <c r="I281" s="1087"/>
      <c r="J281" s="1087"/>
      <c r="K281" s="1434"/>
      <c r="M281" s="1442"/>
      <c r="N281" s="1443"/>
      <c r="O281" s="1430" t="s">
        <v>312</v>
      </c>
      <c r="P281" s="1431"/>
      <c r="Q281" s="1432"/>
      <c r="R281" s="1483" t="s">
        <v>3017</v>
      </c>
      <c r="S281" s="1484"/>
      <c r="T281" s="1484"/>
      <c r="U281" s="1484"/>
      <c r="V281" s="1485"/>
    </row>
    <row r="282" spans="2:22" ht="51" customHeight="1" thickBot="1" x14ac:dyDescent="0.25">
      <c r="B282" s="1504"/>
      <c r="C282" s="1505"/>
      <c r="D282" s="1494" t="s">
        <v>1148</v>
      </c>
      <c r="E282" s="1431"/>
      <c r="F282" s="1495"/>
      <c r="G282" s="1496" t="s">
        <v>1694</v>
      </c>
      <c r="H282" s="1087"/>
      <c r="I282" s="1087"/>
      <c r="J282" s="1087"/>
      <c r="K282" s="1434"/>
      <c r="M282" s="1442"/>
      <c r="N282" s="1443"/>
      <c r="O282" s="1494" t="s">
        <v>1148</v>
      </c>
      <c r="P282" s="1431"/>
      <c r="Q282" s="1495"/>
      <c r="R282" s="1496" t="s">
        <v>1694</v>
      </c>
      <c r="S282" s="1087"/>
      <c r="T282" s="1087"/>
      <c r="U282" s="1087"/>
      <c r="V282" s="1434"/>
    </row>
    <row r="283" spans="2:22" ht="37.5" customHeight="1" thickBot="1" x14ac:dyDescent="0.25">
      <c r="B283" s="1506"/>
      <c r="C283" s="1507"/>
      <c r="D283" s="914" t="s">
        <v>497</v>
      </c>
      <c r="E283" s="914"/>
      <c r="F283" s="914"/>
      <c r="G283" s="914" t="s">
        <v>15</v>
      </c>
      <c r="H283" s="907"/>
      <c r="I283" s="907"/>
      <c r="J283" s="907"/>
      <c r="K283" s="1474"/>
      <c r="M283" s="1442"/>
      <c r="N283" s="1443"/>
      <c r="O283" s="914" t="s">
        <v>497</v>
      </c>
      <c r="P283" s="914"/>
      <c r="Q283" s="914"/>
      <c r="R283" s="914" t="s">
        <v>15</v>
      </c>
      <c r="S283" s="907"/>
      <c r="T283" s="907"/>
      <c r="U283" s="907"/>
      <c r="V283" s="1474"/>
    </row>
    <row r="284" spans="2:22" ht="27" customHeight="1" thickBot="1" x14ac:dyDescent="0.25">
      <c r="B284" s="1487" t="s">
        <v>316</v>
      </c>
      <c r="C284" s="1488"/>
      <c r="D284" s="1384" t="s">
        <v>1691</v>
      </c>
      <c r="E284" s="1385"/>
      <c r="F284" s="1385"/>
      <c r="G284" s="1385"/>
      <c r="H284" s="1385"/>
      <c r="I284" s="1385"/>
      <c r="J284" s="1385"/>
      <c r="K284" s="1386"/>
      <c r="M284" s="1487" t="s">
        <v>317</v>
      </c>
      <c r="N284" s="1488"/>
      <c r="O284" s="1358" t="s">
        <v>1691</v>
      </c>
      <c r="P284" s="1489"/>
      <c r="Q284" s="1489"/>
      <c r="R284" s="1489"/>
      <c r="S284" s="1489"/>
      <c r="T284" s="1489"/>
      <c r="U284" s="1489"/>
      <c r="V284" s="1490"/>
    </row>
    <row r="285" spans="2:22" ht="33.75" customHeight="1" thickBot="1" x14ac:dyDescent="0.25">
      <c r="B285" s="1442"/>
      <c r="C285" s="1443"/>
      <c r="D285" s="1471" t="s">
        <v>312</v>
      </c>
      <c r="E285" s="1472"/>
      <c r="F285" s="1473"/>
      <c r="G285" s="1436" t="s">
        <v>22</v>
      </c>
      <c r="H285" s="1437"/>
      <c r="I285" s="1437"/>
      <c r="J285" s="1437"/>
      <c r="K285" s="1438"/>
      <c r="M285" s="1442"/>
      <c r="N285" s="1443"/>
      <c r="O285" s="1471" t="s">
        <v>312</v>
      </c>
      <c r="P285" s="1472"/>
      <c r="Q285" s="1473"/>
      <c r="R285" s="1483" t="s">
        <v>3018</v>
      </c>
      <c r="S285" s="1484"/>
      <c r="T285" s="1484"/>
      <c r="U285" s="1484"/>
      <c r="V285" s="1485"/>
    </row>
    <row r="286" spans="2:22" ht="79.5" customHeight="1" thickBot="1" x14ac:dyDescent="0.25">
      <c r="B286" s="1442"/>
      <c r="C286" s="1443"/>
      <c r="D286" s="1494" t="s">
        <v>1148</v>
      </c>
      <c r="E286" s="1431"/>
      <c r="F286" s="1495"/>
      <c r="G286" s="1496" t="s">
        <v>2204</v>
      </c>
      <c r="H286" s="1087"/>
      <c r="I286" s="1087"/>
      <c r="J286" s="1087"/>
      <c r="K286" s="1434"/>
      <c r="M286" s="1442"/>
      <c r="N286" s="1443"/>
      <c r="O286" s="1494" t="s">
        <v>1148</v>
      </c>
      <c r="P286" s="1431"/>
      <c r="Q286" s="1495"/>
      <c r="R286" s="1496" t="s">
        <v>2205</v>
      </c>
      <c r="S286" s="1087"/>
      <c r="T286" s="1087"/>
      <c r="U286" s="1087"/>
      <c r="V286" s="1434"/>
    </row>
    <row r="287" spans="2:22" ht="36" customHeight="1" thickBot="1" x14ac:dyDescent="0.25">
      <c r="B287" s="1442"/>
      <c r="C287" s="1443"/>
      <c r="D287" s="940" t="s">
        <v>497</v>
      </c>
      <c r="E287" s="940"/>
      <c r="F287" s="940"/>
      <c r="G287" s="940" t="s">
        <v>15</v>
      </c>
      <c r="H287" s="1315"/>
      <c r="I287" s="1315"/>
      <c r="J287" s="1315"/>
      <c r="K287" s="1316"/>
      <c r="M287" s="1442"/>
      <c r="N287" s="1443"/>
      <c r="O287" s="940" t="s">
        <v>497</v>
      </c>
      <c r="P287" s="940"/>
      <c r="Q287" s="940"/>
      <c r="R287" s="940" t="s">
        <v>15</v>
      </c>
      <c r="S287" s="1315"/>
      <c r="T287" s="1315"/>
      <c r="U287" s="1315"/>
      <c r="V287" s="1316"/>
    </row>
    <row r="288" spans="2:22" ht="35.25" customHeight="1" thickBot="1" x14ac:dyDescent="0.25">
      <c r="B288" s="1442" t="s">
        <v>322</v>
      </c>
      <c r="C288" s="1443"/>
      <c r="D288" s="1491" t="s">
        <v>336</v>
      </c>
      <c r="E288" s="1492"/>
      <c r="F288" s="1492"/>
      <c r="G288" s="1492"/>
      <c r="H288" s="1492"/>
      <c r="I288" s="1492"/>
      <c r="J288" s="1492"/>
      <c r="K288" s="1493"/>
      <c r="M288" s="1442" t="s">
        <v>323</v>
      </c>
      <c r="N288" s="1443"/>
      <c r="O288" s="1491" t="s">
        <v>1372</v>
      </c>
      <c r="P288" s="1492"/>
      <c r="Q288" s="1492"/>
      <c r="R288" s="1492"/>
      <c r="S288" s="1492"/>
      <c r="T288" s="1492"/>
      <c r="U288" s="1492"/>
      <c r="V288" s="1493"/>
    </row>
    <row r="289" spans="2:22" ht="35.25" customHeight="1" thickBot="1" x14ac:dyDescent="0.25">
      <c r="B289" s="1444" t="s">
        <v>320</v>
      </c>
      <c r="C289" s="1445"/>
      <c r="D289" s="1446" t="s">
        <v>337</v>
      </c>
      <c r="E289" s="1446"/>
      <c r="F289" s="1446"/>
      <c r="G289" s="1446"/>
      <c r="H289" s="1446"/>
      <c r="I289" s="1446"/>
      <c r="J289" s="1446"/>
      <c r="K289" s="1447"/>
      <c r="M289" s="1442" t="s">
        <v>1368</v>
      </c>
      <c r="N289" s="1443"/>
      <c r="O289" s="1491" t="s">
        <v>1369</v>
      </c>
      <c r="P289" s="1492"/>
      <c r="Q289" s="1492"/>
      <c r="R289" s="1492"/>
      <c r="S289" s="1492"/>
      <c r="T289" s="1492"/>
      <c r="U289" s="1492"/>
      <c r="V289" s="1493"/>
    </row>
    <row r="290" spans="2:22" ht="35.25" customHeight="1" thickBot="1" x14ac:dyDescent="0.25">
      <c r="M290" s="1444" t="s">
        <v>321</v>
      </c>
      <c r="N290" s="1445"/>
      <c r="O290" s="1446" t="s">
        <v>338</v>
      </c>
      <c r="P290" s="1446"/>
      <c r="Q290" s="1446"/>
      <c r="R290" s="1446"/>
      <c r="S290" s="1446"/>
      <c r="T290" s="1446"/>
      <c r="U290" s="1446"/>
      <c r="V290" s="1447"/>
    </row>
    <row r="291" spans="2:22" ht="39" customHeight="1" thickBot="1" x14ac:dyDescent="0.25">
      <c r="B291" s="1013" t="s">
        <v>1693</v>
      </c>
      <c r="C291" s="1014"/>
      <c r="D291" s="1014"/>
      <c r="E291" s="1014"/>
      <c r="F291" s="1014"/>
      <c r="G291" s="1014"/>
      <c r="H291" s="1014"/>
      <c r="I291" s="1014"/>
      <c r="J291" s="1014"/>
      <c r="K291" s="1015"/>
    </row>
    <row r="292" spans="2:22" ht="30.75" customHeight="1" thickBot="1" x14ac:dyDescent="0.25">
      <c r="B292" s="1364" t="s">
        <v>2196</v>
      </c>
      <c r="C292" s="1365"/>
      <c r="D292" s="1366" t="s">
        <v>2194</v>
      </c>
      <c r="E292" s="1366"/>
      <c r="F292" s="1366"/>
      <c r="G292" s="1367" t="s">
        <v>2195</v>
      </c>
      <c r="H292" s="1365"/>
      <c r="I292" s="1365"/>
      <c r="J292" s="1365"/>
      <c r="K292" s="1368"/>
    </row>
    <row r="293" spans="2:22" ht="4.5" customHeight="1" thickBot="1" x14ac:dyDescent="0.25">
      <c r="C293" s="223"/>
      <c r="D293" s="223"/>
      <c r="E293" s="223"/>
      <c r="F293" s="223"/>
      <c r="G293" s="223"/>
      <c r="H293" s="223"/>
      <c r="I293" s="223"/>
      <c r="J293" s="223"/>
      <c r="K293" s="223"/>
    </row>
    <row r="294" spans="2:22" ht="41.25" customHeight="1" thickBot="1" x14ac:dyDescent="0.25">
      <c r="B294" s="1393" t="s">
        <v>1209</v>
      </c>
      <c r="C294" s="1394"/>
      <c r="D294" s="1407" t="s">
        <v>2294</v>
      </c>
      <c r="E294" s="1408"/>
      <c r="F294" s="1408"/>
      <c r="G294" s="1408"/>
      <c r="H294" s="1408"/>
      <c r="I294" s="1408"/>
      <c r="J294" s="1408"/>
      <c r="K294" s="1409"/>
    </row>
    <row r="295" spans="2:22" ht="6" customHeight="1" thickBot="1" x14ac:dyDescent="0.25">
      <c r="B295" s="358"/>
      <c r="D295" s="359"/>
      <c r="E295" s="359"/>
      <c r="F295" s="359"/>
      <c r="G295" s="359"/>
      <c r="H295" s="359"/>
      <c r="I295" s="359"/>
      <c r="J295" s="359"/>
      <c r="K295" s="359"/>
    </row>
    <row r="296" spans="2:22" ht="42" customHeight="1" thickBot="1" x14ac:dyDescent="0.25">
      <c r="B296" s="1393" t="s">
        <v>1210</v>
      </c>
      <c r="C296" s="1394"/>
      <c r="D296" s="1407" t="s">
        <v>1211</v>
      </c>
      <c r="E296" s="1408"/>
      <c r="F296" s="1408"/>
      <c r="G296" s="1408"/>
      <c r="H296" s="1408"/>
      <c r="I296" s="1408"/>
      <c r="J296" s="1408"/>
      <c r="K296" s="1409"/>
    </row>
    <row r="297" spans="2:22" ht="3.75" customHeight="1" thickBot="1" x14ac:dyDescent="0.25">
      <c r="D297" s="359"/>
      <c r="E297" s="359"/>
      <c r="F297" s="359"/>
      <c r="G297" s="359"/>
      <c r="H297" s="359"/>
      <c r="I297" s="359"/>
      <c r="J297" s="359"/>
      <c r="K297" s="359"/>
    </row>
    <row r="298" spans="2:22" ht="33" customHeight="1" thickBot="1" x14ac:dyDescent="0.25">
      <c r="B298" s="1393" t="s">
        <v>1212</v>
      </c>
      <c r="C298" s="1394"/>
      <c r="D298" s="1407" t="s">
        <v>1213</v>
      </c>
      <c r="E298" s="1408"/>
      <c r="F298" s="1408"/>
      <c r="G298" s="1408"/>
      <c r="H298" s="1408"/>
      <c r="I298" s="1408"/>
      <c r="J298" s="1408"/>
      <c r="K298" s="1409"/>
    </row>
    <row r="299" spans="2:22" ht="5.25" customHeight="1" thickBot="1" x14ac:dyDescent="0.25">
      <c r="D299" s="359"/>
      <c r="E299" s="359"/>
      <c r="F299" s="359"/>
      <c r="G299" s="359"/>
      <c r="H299" s="359"/>
      <c r="I299" s="359"/>
      <c r="J299" s="359"/>
      <c r="K299" s="359"/>
    </row>
    <row r="300" spans="2:22" ht="28.5" customHeight="1" thickBot="1" x14ac:dyDescent="0.25">
      <c r="B300" s="1393" t="s">
        <v>1214</v>
      </c>
      <c r="C300" s="1394"/>
      <c r="D300" s="1407" t="s">
        <v>1215</v>
      </c>
      <c r="E300" s="1408"/>
      <c r="F300" s="1408"/>
      <c r="G300" s="1408"/>
      <c r="H300" s="1408"/>
      <c r="I300" s="1408"/>
      <c r="J300" s="1408"/>
      <c r="K300" s="1414"/>
    </row>
    <row r="301" spans="2:22" ht="6" customHeight="1" thickBot="1" x14ac:dyDescent="0.25">
      <c r="D301" s="359"/>
      <c r="E301" s="359"/>
      <c r="F301" s="359"/>
      <c r="G301" s="359"/>
      <c r="H301" s="359"/>
      <c r="I301" s="359"/>
      <c r="J301" s="359"/>
      <c r="K301" s="359"/>
    </row>
    <row r="302" spans="2:22" ht="48.75" customHeight="1" x14ac:dyDescent="0.2">
      <c r="B302" s="1297" t="s">
        <v>1216</v>
      </c>
      <c r="C302" s="1301"/>
      <c r="D302" s="1398" t="s">
        <v>2289</v>
      </c>
      <c r="E302" s="1399"/>
      <c r="F302" s="1399"/>
      <c r="G302" s="1399"/>
      <c r="H302" s="1399"/>
      <c r="I302" s="1399"/>
      <c r="J302" s="1399"/>
      <c r="K302" s="1400"/>
    </row>
    <row r="303" spans="2:22" ht="47.25" customHeight="1" thickBot="1" x14ac:dyDescent="0.25">
      <c r="B303" s="1391"/>
      <c r="C303" s="1392"/>
      <c r="D303" s="1415" t="s">
        <v>473</v>
      </c>
      <c r="E303" s="1416"/>
      <c r="F303" s="1417"/>
      <c r="G303" s="1404" t="s">
        <v>494</v>
      </c>
      <c r="H303" s="1405"/>
      <c r="I303" s="1405"/>
      <c r="J303" s="1405"/>
      <c r="K303" s="1406"/>
    </row>
    <row r="304" spans="2:22" ht="6" customHeight="1" thickBot="1" x14ac:dyDescent="0.25"/>
    <row r="305" spans="2:11" ht="24" customHeight="1" thickBot="1" x14ac:dyDescent="0.25">
      <c r="B305" s="1393" t="s">
        <v>1217</v>
      </c>
      <c r="C305" s="1394"/>
      <c r="D305" s="1407" t="s">
        <v>1218</v>
      </c>
      <c r="E305" s="1408"/>
      <c r="F305" s="1408"/>
      <c r="G305" s="1408"/>
      <c r="H305" s="1408"/>
      <c r="I305" s="1408"/>
      <c r="J305" s="1408"/>
      <c r="K305" s="1409"/>
    </row>
    <row r="306" spans="2:11" ht="7.5" customHeight="1" thickBot="1" x14ac:dyDescent="0.25"/>
    <row r="307" spans="2:11" ht="42" customHeight="1" x14ac:dyDescent="0.2">
      <c r="B307" s="1418" t="s">
        <v>1219</v>
      </c>
      <c r="C307" s="1419"/>
      <c r="D307" s="1422" t="s">
        <v>2289</v>
      </c>
      <c r="E307" s="1422"/>
      <c r="F307" s="1422"/>
      <c r="G307" s="1422"/>
      <c r="H307" s="1422"/>
      <c r="I307" s="1422"/>
      <c r="J307" s="1422"/>
      <c r="K307" s="1423"/>
    </row>
    <row r="308" spans="2:11" ht="42.75" customHeight="1" thickBot="1" x14ac:dyDescent="0.25">
      <c r="B308" s="1420"/>
      <c r="C308" s="1421"/>
      <c r="D308" s="1090" t="s">
        <v>473</v>
      </c>
      <c r="E308" s="1090"/>
      <c r="F308" s="1090"/>
      <c r="G308" s="1091" t="s">
        <v>1333</v>
      </c>
      <c r="H308" s="1091"/>
      <c r="I308" s="1091"/>
      <c r="J308" s="1091"/>
      <c r="K308" s="1092"/>
    </row>
    <row r="309" spans="2:11" ht="6" customHeight="1" thickBot="1" x14ac:dyDescent="0.25"/>
    <row r="310" spans="2:11" ht="27.75" customHeight="1" thickBot="1" x14ac:dyDescent="0.25">
      <c r="B310" s="1393" t="s">
        <v>1220</v>
      </c>
      <c r="C310" s="1394"/>
      <c r="D310" s="1407" t="s">
        <v>1221</v>
      </c>
      <c r="E310" s="1408"/>
      <c r="F310" s="1408"/>
      <c r="G310" s="1408"/>
      <c r="H310" s="1408"/>
      <c r="I310" s="1408"/>
      <c r="J310" s="1408"/>
      <c r="K310" s="1409"/>
    </row>
    <row r="311" spans="2:11" ht="6" customHeight="1" thickBot="1" x14ac:dyDescent="0.25"/>
    <row r="312" spans="2:11" ht="38.25" customHeight="1" thickBot="1" x14ac:dyDescent="0.25">
      <c r="B312" s="1393" t="s">
        <v>1222</v>
      </c>
      <c r="C312" s="1394"/>
      <c r="D312" s="1407" t="s">
        <v>2290</v>
      </c>
      <c r="E312" s="1408"/>
      <c r="F312" s="1408"/>
      <c r="G312" s="1408"/>
      <c r="H312" s="1408"/>
      <c r="I312" s="1408"/>
      <c r="J312" s="1408"/>
      <c r="K312" s="1409"/>
    </row>
    <row r="313" spans="2:11" ht="6" customHeight="1" thickBot="1" x14ac:dyDescent="0.25">
      <c r="D313" s="359"/>
      <c r="E313" s="359"/>
      <c r="F313" s="359"/>
      <c r="G313" s="359"/>
      <c r="H313" s="359"/>
      <c r="I313" s="359"/>
      <c r="J313" s="359"/>
      <c r="K313" s="359"/>
    </row>
    <row r="314" spans="2:11" ht="48" customHeight="1" thickBot="1" x14ac:dyDescent="0.25">
      <c r="B314" s="1393" t="s">
        <v>1223</v>
      </c>
      <c r="C314" s="1394"/>
      <c r="D314" s="1407" t="s">
        <v>1224</v>
      </c>
      <c r="E314" s="1408"/>
      <c r="F314" s="1408"/>
      <c r="G314" s="1408"/>
      <c r="H314" s="1408"/>
      <c r="I314" s="1408"/>
      <c r="J314" s="1408"/>
      <c r="K314" s="1409"/>
    </row>
    <row r="315" spans="2:11" ht="6" customHeight="1" thickBot="1" x14ac:dyDescent="0.25">
      <c r="D315" s="359"/>
      <c r="E315" s="359"/>
      <c r="F315" s="359"/>
      <c r="G315" s="359"/>
      <c r="H315" s="359"/>
      <c r="I315" s="359"/>
      <c r="J315" s="359"/>
      <c r="K315" s="359"/>
    </row>
    <row r="316" spans="2:11" ht="53.25" customHeight="1" x14ac:dyDescent="0.2">
      <c r="B316" s="1297" t="s">
        <v>1225</v>
      </c>
      <c r="C316" s="1301"/>
      <c r="D316" s="1398" t="s">
        <v>2291</v>
      </c>
      <c r="E316" s="1399"/>
      <c r="F316" s="1399"/>
      <c r="G316" s="1399"/>
      <c r="H316" s="1399"/>
      <c r="I316" s="1399"/>
      <c r="J316" s="1399"/>
      <c r="K316" s="1400"/>
    </row>
    <row r="317" spans="2:11" ht="34.5" customHeight="1" thickBot="1" x14ac:dyDescent="0.25">
      <c r="B317" s="1391"/>
      <c r="C317" s="1392"/>
      <c r="D317" s="1401" t="s">
        <v>489</v>
      </c>
      <c r="E317" s="1402"/>
      <c r="F317" s="1403"/>
      <c r="G317" s="1404" t="s">
        <v>1695</v>
      </c>
      <c r="H317" s="1405"/>
      <c r="I317" s="1405"/>
      <c r="J317" s="1405"/>
      <c r="K317" s="1406"/>
    </row>
    <row r="318" spans="2:11" ht="6" customHeight="1" thickBot="1" x14ac:dyDescent="0.25"/>
    <row r="319" spans="2:11" ht="33" customHeight="1" thickBot="1" x14ac:dyDescent="0.25">
      <c r="B319" s="1393" t="s">
        <v>1226</v>
      </c>
      <c r="C319" s="1394"/>
      <c r="D319" s="1407" t="s">
        <v>1227</v>
      </c>
      <c r="E319" s="1408"/>
      <c r="F319" s="1408"/>
      <c r="G319" s="1408"/>
      <c r="H319" s="1408"/>
      <c r="I319" s="1408"/>
      <c r="J319" s="1408"/>
      <c r="K319" s="1414"/>
    </row>
    <row r="320" spans="2:11" ht="5.25" customHeight="1" thickBot="1" x14ac:dyDescent="0.25"/>
    <row r="321" spans="2:11" ht="50.25" customHeight="1" x14ac:dyDescent="0.2">
      <c r="B321" s="1297" t="s">
        <v>1229</v>
      </c>
      <c r="C321" s="1301"/>
      <c r="D321" s="1398" t="s">
        <v>2292</v>
      </c>
      <c r="E321" s="1399"/>
      <c r="F321" s="1399"/>
      <c r="G321" s="1399"/>
      <c r="H321" s="1399"/>
      <c r="I321" s="1399"/>
      <c r="J321" s="1399"/>
      <c r="K321" s="1400"/>
    </row>
    <row r="322" spans="2:11" ht="36.75" customHeight="1" thickBot="1" x14ac:dyDescent="0.25">
      <c r="B322" s="1391"/>
      <c r="C322" s="1392"/>
      <c r="D322" s="1401" t="s">
        <v>489</v>
      </c>
      <c r="E322" s="1402"/>
      <c r="F322" s="1403"/>
      <c r="G322" s="1404" t="s">
        <v>15</v>
      </c>
      <c r="H322" s="1405"/>
      <c r="I322" s="1405"/>
      <c r="J322" s="1405"/>
      <c r="K322" s="1406"/>
    </row>
    <row r="323" spans="2:11" ht="6" customHeight="1" thickBot="1" x14ac:dyDescent="0.25"/>
    <row r="324" spans="2:11" ht="33" customHeight="1" thickBot="1" x14ac:dyDescent="0.25">
      <c r="B324" s="1410" t="s">
        <v>1228</v>
      </c>
      <c r="C324" s="1411"/>
      <c r="D324" s="1412" t="s">
        <v>1230</v>
      </c>
      <c r="E324" s="1412"/>
      <c r="F324" s="1412"/>
      <c r="G324" s="1412"/>
      <c r="H324" s="1412"/>
      <c r="I324" s="1412"/>
      <c r="J324" s="1412"/>
      <c r="K324" s="1413"/>
    </row>
  </sheetData>
  <sheetProtection algorithmName="SHA-512" hashValue="dhYs+Pl+xZmB7sb6k5q0DVQkjyAkyNRj24ZsZPFX8W7CgjFf7zZyqZDQUCVb0lGxWb6ZrQExegwoM40IlnYTig==" saltValue="rS9F6AM2lNKgpCAFXxa04w==" spinCount="100000" sheet="1" selectLockedCells="1"/>
  <dataConsolidate/>
  <mergeCells count="837">
    <mergeCell ref="A50:L50"/>
    <mergeCell ref="R137:V137"/>
    <mergeCell ref="R121:V121"/>
    <mergeCell ref="M119:N126"/>
    <mergeCell ref="R126:V126"/>
    <mergeCell ref="R122:V122"/>
    <mergeCell ref="G122:K122"/>
    <mergeCell ref="G125:K125"/>
    <mergeCell ref="R124:V124"/>
    <mergeCell ref="G124:K124"/>
    <mergeCell ref="O119:V119"/>
    <mergeCell ref="G121:K121"/>
    <mergeCell ref="D123:K123"/>
    <mergeCell ref="D122:F122"/>
    <mergeCell ref="D119:K119"/>
    <mergeCell ref="D120:F120"/>
    <mergeCell ref="D124:F124"/>
    <mergeCell ref="O125:Q125"/>
    <mergeCell ref="O122:Q122"/>
    <mergeCell ref="O121:Q121"/>
    <mergeCell ref="D131:F131"/>
    <mergeCell ref="O130:Q130"/>
    <mergeCell ref="D125:F125"/>
    <mergeCell ref="O126:Q126"/>
    <mergeCell ref="B138:C141"/>
    <mergeCell ref="D132:K132"/>
    <mergeCell ref="M132:N137"/>
    <mergeCell ref="O132:V132"/>
    <mergeCell ref="D133:F133"/>
    <mergeCell ref="G133:K133"/>
    <mergeCell ref="O133:Q133"/>
    <mergeCell ref="R133:V133"/>
    <mergeCell ref="D134:F134"/>
    <mergeCell ref="G134:K134"/>
    <mergeCell ref="O134:Q134"/>
    <mergeCell ref="R134:V134"/>
    <mergeCell ref="D135:K135"/>
    <mergeCell ref="O135:V135"/>
    <mergeCell ref="D136:F136"/>
    <mergeCell ref="G136:K136"/>
    <mergeCell ref="O136:Q136"/>
    <mergeCell ref="R136:V136"/>
    <mergeCell ref="O140:V140"/>
    <mergeCell ref="D138:K138"/>
    <mergeCell ref="O138:V138"/>
    <mergeCell ref="D139:F139"/>
    <mergeCell ref="G139:K139"/>
    <mergeCell ref="O139:Q139"/>
    <mergeCell ref="B93:C105"/>
    <mergeCell ref="R102:V102"/>
    <mergeCell ref="D103:F103"/>
    <mergeCell ref="G103:K103"/>
    <mergeCell ref="D104:F104"/>
    <mergeCell ref="G104:K104"/>
    <mergeCell ref="O104:Q104"/>
    <mergeCell ref="R104:V104"/>
    <mergeCell ref="D93:K93"/>
    <mergeCell ref="D94:F94"/>
    <mergeCell ref="G94:K94"/>
    <mergeCell ref="D95:F95"/>
    <mergeCell ref="G95:K95"/>
    <mergeCell ref="D100:F100"/>
    <mergeCell ref="G100:K100"/>
    <mergeCell ref="O96:Q96"/>
    <mergeCell ref="R94:V94"/>
    <mergeCell ref="D99:F99"/>
    <mergeCell ref="D96:F96"/>
    <mergeCell ref="G96:K96"/>
    <mergeCell ref="O93:V93"/>
    <mergeCell ref="O98:Q98"/>
    <mergeCell ref="R98:V98"/>
    <mergeCell ref="D98:F98"/>
    <mergeCell ref="H61:M61"/>
    <mergeCell ref="B62:G62"/>
    <mergeCell ref="H62:M62"/>
    <mergeCell ref="O71:Q71"/>
    <mergeCell ref="R71:V71"/>
    <mergeCell ref="M70:V70"/>
    <mergeCell ref="B64:G64"/>
    <mergeCell ref="H64:M64"/>
    <mergeCell ref="D71:F71"/>
    <mergeCell ref="G71:K71"/>
    <mergeCell ref="O72:V72"/>
    <mergeCell ref="M72:N72"/>
    <mergeCell ref="O76:V76"/>
    <mergeCell ref="D72:K72"/>
    <mergeCell ref="M75:N75"/>
    <mergeCell ref="M76:N76"/>
    <mergeCell ref="O75:V75"/>
    <mergeCell ref="D75:F75"/>
    <mergeCell ref="G75:K75"/>
    <mergeCell ref="D73:F73"/>
    <mergeCell ref="D76:K76"/>
    <mergeCell ref="G85:K85"/>
    <mergeCell ref="D97:K97"/>
    <mergeCell ref="O91:Q91"/>
    <mergeCell ref="R91:V91"/>
    <mergeCell ref="D87:F87"/>
    <mergeCell ref="R108:V108"/>
    <mergeCell ref="O109:Q109"/>
    <mergeCell ref="O74:V74"/>
    <mergeCell ref="M74:N74"/>
    <mergeCell ref="D74:F74"/>
    <mergeCell ref="G74:K74"/>
    <mergeCell ref="O83:Q83"/>
    <mergeCell ref="R83:V83"/>
    <mergeCell ref="O85:Q85"/>
    <mergeCell ref="M106:N113"/>
    <mergeCell ref="R85:V85"/>
    <mergeCell ref="R96:V96"/>
    <mergeCell ref="G99:K99"/>
    <mergeCell ref="O86:Q86"/>
    <mergeCell ref="O94:Q94"/>
    <mergeCell ref="G107:K107"/>
    <mergeCell ref="O110:V110"/>
    <mergeCell ref="R86:V86"/>
    <mergeCell ref="O84:V84"/>
    <mergeCell ref="C6:E6"/>
    <mergeCell ref="A48:L48"/>
    <mergeCell ref="A51:L51"/>
    <mergeCell ref="A37:C37"/>
    <mergeCell ref="A38:C38"/>
    <mergeCell ref="D38:G38"/>
    <mergeCell ref="H38:K38"/>
    <mergeCell ref="A39:C39"/>
    <mergeCell ref="D39:G39"/>
    <mergeCell ref="H39:K39"/>
    <mergeCell ref="A30:C30"/>
    <mergeCell ref="A32:C32"/>
    <mergeCell ref="J6:L6"/>
    <mergeCell ref="C8:L8"/>
    <mergeCell ref="C10:L10"/>
    <mergeCell ref="A12:A14"/>
    <mergeCell ref="C12:F12"/>
    <mergeCell ref="K12:L12"/>
    <mergeCell ref="K14:L14"/>
    <mergeCell ref="K16:L16"/>
    <mergeCell ref="A18:F18"/>
    <mergeCell ref="A19:F19"/>
    <mergeCell ref="A21:F21"/>
    <mergeCell ref="G21:L21"/>
    <mergeCell ref="A41:C41"/>
    <mergeCell ref="A42:C42"/>
    <mergeCell ref="D42:G42"/>
    <mergeCell ref="H42:K42"/>
    <mergeCell ref="A49:L49"/>
    <mergeCell ref="A22:F22"/>
    <mergeCell ref="G22:L22"/>
    <mergeCell ref="A40:C40"/>
    <mergeCell ref="A33:C33"/>
    <mergeCell ref="A34:C34"/>
    <mergeCell ref="A36:C36"/>
    <mergeCell ref="A24:F24"/>
    <mergeCell ref="G24:L24"/>
    <mergeCell ref="A25:F25"/>
    <mergeCell ref="G25:L25"/>
    <mergeCell ref="D27:K27"/>
    <mergeCell ref="L27:L29"/>
    <mergeCell ref="K28:K29"/>
    <mergeCell ref="D40:G40"/>
    <mergeCell ref="A52:L52"/>
    <mergeCell ref="A53:L53"/>
    <mergeCell ref="G73:K73"/>
    <mergeCell ref="A55:L55"/>
    <mergeCell ref="A56:L56"/>
    <mergeCell ref="G79:K79"/>
    <mergeCell ref="B70:K70"/>
    <mergeCell ref="G77:K77"/>
    <mergeCell ref="D84:K84"/>
    <mergeCell ref="B72:C79"/>
    <mergeCell ref="D77:F77"/>
    <mergeCell ref="D78:F78"/>
    <mergeCell ref="D79:F79"/>
    <mergeCell ref="G78:K78"/>
    <mergeCell ref="B66:V66"/>
    <mergeCell ref="B71:C71"/>
    <mergeCell ref="B68:V68"/>
    <mergeCell ref="B58:G58"/>
    <mergeCell ref="H58:M58"/>
    <mergeCell ref="B59:G59"/>
    <mergeCell ref="H59:M59"/>
    <mergeCell ref="B60:G60"/>
    <mergeCell ref="H60:M60"/>
    <mergeCell ref="B61:G61"/>
    <mergeCell ref="O81:V82"/>
    <mergeCell ref="O77:V77"/>
    <mergeCell ref="O78:V78"/>
    <mergeCell ref="O79:V80"/>
    <mergeCell ref="D82:F82"/>
    <mergeCell ref="G82:K82"/>
    <mergeCell ref="D83:F83"/>
    <mergeCell ref="G83:K83"/>
    <mergeCell ref="M73:N73"/>
    <mergeCell ref="O73:V73"/>
    <mergeCell ref="O99:Q99"/>
    <mergeCell ref="O106:V106"/>
    <mergeCell ref="O107:Q107"/>
    <mergeCell ref="R107:V107"/>
    <mergeCell ref="O108:Q108"/>
    <mergeCell ref="D109:F109"/>
    <mergeCell ref="R99:V99"/>
    <mergeCell ref="O100:Q100"/>
    <mergeCell ref="R100:V100"/>
    <mergeCell ref="R109:V109"/>
    <mergeCell ref="O101:V101"/>
    <mergeCell ref="O102:Q102"/>
    <mergeCell ref="G105:K105"/>
    <mergeCell ref="G109:K109"/>
    <mergeCell ref="D101:K101"/>
    <mergeCell ref="D102:F102"/>
    <mergeCell ref="G102:K102"/>
    <mergeCell ref="D108:F108"/>
    <mergeCell ref="G108:K108"/>
    <mergeCell ref="D107:F107"/>
    <mergeCell ref="B142:C143"/>
    <mergeCell ref="B144:C145"/>
    <mergeCell ref="D144:K145"/>
    <mergeCell ref="B106:C118"/>
    <mergeCell ref="R130:V130"/>
    <mergeCell ref="O142:V143"/>
    <mergeCell ref="O144:V145"/>
    <mergeCell ref="M144:N145"/>
    <mergeCell ref="R113:V113"/>
    <mergeCell ref="B132:C137"/>
    <mergeCell ref="B119:C131"/>
    <mergeCell ref="D127:K127"/>
    <mergeCell ref="O127:V127"/>
    <mergeCell ref="D128:F128"/>
    <mergeCell ref="G128:K128"/>
    <mergeCell ref="O128:Q128"/>
    <mergeCell ref="R128:V128"/>
    <mergeCell ref="D114:K114"/>
    <mergeCell ref="O114:V114"/>
    <mergeCell ref="G131:K131"/>
    <mergeCell ref="O115:Q115"/>
    <mergeCell ref="R115:V115"/>
    <mergeCell ref="D117:F117"/>
    <mergeCell ref="O117:Q117"/>
    <mergeCell ref="D157:F157"/>
    <mergeCell ref="D152:F152"/>
    <mergeCell ref="G152:K152"/>
    <mergeCell ref="G150:K150"/>
    <mergeCell ref="G158:K158"/>
    <mergeCell ref="O111:Q111"/>
    <mergeCell ref="R111:V111"/>
    <mergeCell ref="O112:Q112"/>
    <mergeCell ref="R112:V112"/>
    <mergeCell ref="O113:Q113"/>
    <mergeCell ref="R117:V117"/>
    <mergeCell ref="D115:F115"/>
    <mergeCell ref="G115:K115"/>
    <mergeCell ref="D116:F116"/>
    <mergeCell ref="G120:K120"/>
    <mergeCell ref="G118:K118"/>
    <mergeCell ref="R120:V120"/>
    <mergeCell ref="G116:K116"/>
    <mergeCell ref="G117:K117"/>
    <mergeCell ref="R125:V125"/>
    <mergeCell ref="D118:F118"/>
    <mergeCell ref="D137:F137"/>
    <mergeCell ref="G137:K137"/>
    <mergeCell ref="O137:Q137"/>
    <mergeCell ref="O197:Q197"/>
    <mergeCell ref="R197:V197"/>
    <mergeCell ref="O198:Q198"/>
    <mergeCell ref="R198:V198"/>
    <mergeCell ref="O199:Q199"/>
    <mergeCell ref="R199:V199"/>
    <mergeCell ref="R209:V209"/>
    <mergeCell ref="O185:V185"/>
    <mergeCell ref="O187:Q187"/>
    <mergeCell ref="R187:V187"/>
    <mergeCell ref="O188:Q188"/>
    <mergeCell ref="R188:V188"/>
    <mergeCell ref="O189:Q189"/>
    <mergeCell ref="R189:V189"/>
    <mergeCell ref="O201:V201"/>
    <mergeCell ref="O203:Q203"/>
    <mergeCell ref="R203:V203"/>
    <mergeCell ref="O204:Q204"/>
    <mergeCell ref="R204:V204"/>
    <mergeCell ref="O205:Q205"/>
    <mergeCell ref="R205:V205"/>
    <mergeCell ref="O206:Q206"/>
    <mergeCell ref="R206:V206"/>
    <mergeCell ref="R202:V202"/>
    <mergeCell ref="B147:K147"/>
    <mergeCell ref="R150:V150"/>
    <mergeCell ref="R152:V152"/>
    <mergeCell ref="R156:V156"/>
    <mergeCell ref="O157:Q157"/>
    <mergeCell ref="R157:V157"/>
    <mergeCell ref="D142:K143"/>
    <mergeCell ref="D149:K149"/>
    <mergeCell ref="D150:F150"/>
    <mergeCell ref="D151:F151"/>
    <mergeCell ref="G151:K151"/>
    <mergeCell ref="D153:F153"/>
    <mergeCell ref="G153:K153"/>
    <mergeCell ref="O152:Q152"/>
    <mergeCell ref="O156:Q156"/>
    <mergeCell ref="B148:C148"/>
    <mergeCell ref="D148:F148"/>
    <mergeCell ref="G148:K148"/>
    <mergeCell ref="B149:C158"/>
    <mergeCell ref="D154:K154"/>
    <mergeCell ref="D155:F155"/>
    <mergeCell ref="G155:K155"/>
    <mergeCell ref="D156:F156"/>
    <mergeCell ref="G156:K156"/>
    <mergeCell ref="O224:Q224"/>
    <mergeCell ref="R224:V224"/>
    <mergeCell ref="O153:Q153"/>
    <mergeCell ref="R153:V153"/>
    <mergeCell ref="O200:Q200"/>
    <mergeCell ref="R200:V200"/>
    <mergeCell ref="O195:Q195"/>
    <mergeCell ref="O191:V191"/>
    <mergeCell ref="O192:Q192"/>
    <mergeCell ref="R192:V192"/>
    <mergeCell ref="O193:Q193"/>
    <mergeCell ref="R181:V181"/>
    <mergeCell ref="O182:Q182"/>
    <mergeCell ref="R182:V182"/>
    <mergeCell ref="R161:V161"/>
    <mergeCell ref="O162:Q162"/>
    <mergeCell ref="R215:V215"/>
    <mergeCell ref="O215:Q215"/>
    <mergeCell ref="O161:Q161"/>
    <mergeCell ref="O207:V207"/>
    <mergeCell ref="O208:Q208"/>
    <mergeCell ref="R208:V208"/>
    <mergeCell ref="O209:Q209"/>
    <mergeCell ref="O196:V196"/>
    <mergeCell ref="G248:K248"/>
    <mergeCell ref="D250:F250"/>
    <mergeCell ref="D254:F254"/>
    <mergeCell ref="G254:K254"/>
    <mergeCell ref="D255:K255"/>
    <mergeCell ref="G250:K250"/>
    <mergeCell ref="B251:C254"/>
    <mergeCell ref="D251:K251"/>
    <mergeCell ref="D249:F249"/>
    <mergeCell ref="G249:K249"/>
    <mergeCell ref="G265:K265"/>
    <mergeCell ref="D265:F265"/>
    <mergeCell ref="G267:K267"/>
    <mergeCell ref="B263:C265"/>
    <mergeCell ref="D263:K263"/>
    <mergeCell ref="D264:F264"/>
    <mergeCell ref="G264:K264"/>
    <mergeCell ref="D267:F267"/>
    <mergeCell ref="D266:K266"/>
    <mergeCell ref="G246:K246"/>
    <mergeCell ref="B270:C271"/>
    <mergeCell ref="D270:K271"/>
    <mergeCell ref="R275:V275"/>
    <mergeCell ref="B274:K274"/>
    <mergeCell ref="B275:C275"/>
    <mergeCell ref="D275:F275"/>
    <mergeCell ref="G275:K275"/>
    <mergeCell ref="M275:N275"/>
    <mergeCell ref="O275:Q275"/>
    <mergeCell ref="B268:C269"/>
    <mergeCell ref="D268:K269"/>
    <mergeCell ref="D260:F260"/>
    <mergeCell ref="B255:C258"/>
    <mergeCell ref="D257:F257"/>
    <mergeCell ref="G257:K257"/>
    <mergeCell ref="D256:F256"/>
    <mergeCell ref="G256:K256"/>
    <mergeCell ref="D258:F258"/>
    <mergeCell ref="G258:K258"/>
    <mergeCell ref="B259:C262"/>
    <mergeCell ref="D259:K259"/>
    <mergeCell ref="D262:F262"/>
    <mergeCell ref="B266:C267"/>
    <mergeCell ref="B243:C246"/>
    <mergeCell ref="B247:C250"/>
    <mergeCell ref="D247:K247"/>
    <mergeCell ref="D248:F248"/>
    <mergeCell ref="R283:V283"/>
    <mergeCell ref="D277:F277"/>
    <mergeCell ref="G277:K277"/>
    <mergeCell ref="G282:K282"/>
    <mergeCell ref="D282:F282"/>
    <mergeCell ref="O282:Q282"/>
    <mergeCell ref="R282:V282"/>
    <mergeCell ref="M276:N283"/>
    <mergeCell ref="O276:V276"/>
    <mergeCell ref="O277:Q277"/>
    <mergeCell ref="R277:V277"/>
    <mergeCell ref="O278:Q278"/>
    <mergeCell ref="R278:V278"/>
    <mergeCell ref="O279:Q279"/>
    <mergeCell ref="R279:V279"/>
    <mergeCell ref="O280:V280"/>
    <mergeCell ref="B276:C283"/>
    <mergeCell ref="M274:V274"/>
    <mergeCell ref="D278:F278"/>
    <mergeCell ref="G278:K278"/>
    <mergeCell ref="O290:V290"/>
    <mergeCell ref="B284:C287"/>
    <mergeCell ref="M284:N287"/>
    <mergeCell ref="O284:V284"/>
    <mergeCell ref="O285:Q285"/>
    <mergeCell ref="R285:V285"/>
    <mergeCell ref="D284:K284"/>
    <mergeCell ref="D287:F287"/>
    <mergeCell ref="G287:K287"/>
    <mergeCell ref="O287:Q287"/>
    <mergeCell ref="R287:V287"/>
    <mergeCell ref="D285:F285"/>
    <mergeCell ref="G285:K285"/>
    <mergeCell ref="B288:C288"/>
    <mergeCell ref="D288:K288"/>
    <mergeCell ref="M288:N288"/>
    <mergeCell ref="O288:V288"/>
    <mergeCell ref="D286:F286"/>
    <mergeCell ref="G286:K286"/>
    <mergeCell ref="O286:Q286"/>
    <mergeCell ref="R286:V286"/>
    <mergeCell ref="O289:V289"/>
    <mergeCell ref="D283:F283"/>
    <mergeCell ref="G283:K283"/>
    <mergeCell ref="O283:Q283"/>
    <mergeCell ref="O225:Q225"/>
    <mergeCell ref="M237:N238"/>
    <mergeCell ref="M239:N239"/>
    <mergeCell ref="O237:V237"/>
    <mergeCell ref="O238:Q238"/>
    <mergeCell ref="R238:V238"/>
    <mergeCell ref="O239:V239"/>
    <mergeCell ref="O231:V231"/>
    <mergeCell ref="O232:Q232"/>
    <mergeCell ref="O235:Q235"/>
    <mergeCell ref="D227:K227"/>
    <mergeCell ref="O234:V234"/>
    <mergeCell ref="D232:F232"/>
    <mergeCell ref="G232:K232"/>
    <mergeCell ref="R232:V232"/>
    <mergeCell ref="O233:Q233"/>
    <mergeCell ref="R233:V233"/>
    <mergeCell ref="R230:V230"/>
    <mergeCell ref="O228:Q228"/>
    <mergeCell ref="R281:V281"/>
    <mergeCell ref="D279:F279"/>
    <mergeCell ref="G224:K224"/>
    <mergeCell ref="G262:K262"/>
    <mergeCell ref="G260:K260"/>
    <mergeCell ref="D261:F261"/>
    <mergeCell ref="G261:K261"/>
    <mergeCell ref="R216:V216"/>
    <mergeCell ref="R228:V228"/>
    <mergeCell ref="O223:V223"/>
    <mergeCell ref="R210:V210"/>
    <mergeCell ref="O216:Q216"/>
    <mergeCell ref="O217:V217"/>
    <mergeCell ref="O219:Q219"/>
    <mergeCell ref="R222:V222"/>
    <mergeCell ref="R218:V218"/>
    <mergeCell ref="O211:Q211"/>
    <mergeCell ref="R211:V211"/>
    <mergeCell ref="O222:Q222"/>
    <mergeCell ref="G236:K236"/>
    <mergeCell ref="D252:F252"/>
    <mergeCell ref="G252:K252"/>
    <mergeCell ref="D253:F253"/>
    <mergeCell ref="G253:K253"/>
    <mergeCell ref="D243:K243"/>
    <mergeCell ref="D244:F244"/>
    <mergeCell ref="M27:M29"/>
    <mergeCell ref="D165:F165"/>
    <mergeCell ref="G165:K165"/>
    <mergeCell ref="G176:K176"/>
    <mergeCell ref="D177:F177"/>
    <mergeCell ref="G177:K177"/>
    <mergeCell ref="D178:F178"/>
    <mergeCell ref="G178:K178"/>
    <mergeCell ref="D180:K180"/>
    <mergeCell ref="M81:N82"/>
    <mergeCell ref="D160:F160"/>
    <mergeCell ref="G168:K168"/>
    <mergeCell ref="D175:K175"/>
    <mergeCell ref="D176:F176"/>
    <mergeCell ref="D173:F173"/>
    <mergeCell ref="G173:K173"/>
    <mergeCell ref="D169:K169"/>
    <mergeCell ref="D174:F174"/>
    <mergeCell ref="M138:N141"/>
    <mergeCell ref="G160:K160"/>
    <mergeCell ref="D168:F168"/>
    <mergeCell ref="D164:K164"/>
    <mergeCell ref="G174:K174"/>
    <mergeCell ref="D85:F85"/>
    <mergeCell ref="N27:N29"/>
    <mergeCell ref="M79:N80"/>
    <mergeCell ref="A45:M46"/>
    <mergeCell ref="M71:N71"/>
    <mergeCell ref="M77:N77"/>
    <mergeCell ref="M78:N78"/>
    <mergeCell ref="D88:K88"/>
    <mergeCell ref="G129:K129"/>
    <mergeCell ref="D130:F130"/>
    <mergeCell ref="G130:K130"/>
    <mergeCell ref="B63:G63"/>
    <mergeCell ref="H63:M63"/>
    <mergeCell ref="D126:F126"/>
    <mergeCell ref="G126:K126"/>
    <mergeCell ref="D121:F121"/>
    <mergeCell ref="D105:F105"/>
    <mergeCell ref="D86:F86"/>
    <mergeCell ref="G86:K86"/>
    <mergeCell ref="D80:K80"/>
    <mergeCell ref="D81:F81"/>
    <mergeCell ref="G81:K81"/>
    <mergeCell ref="D92:F92"/>
    <mergeCell ref="G92:K92"/>
    <mergeCell ref="G98:K98"/>
    <mergeCell ref="B319:C319"/>
    <mergeCell ref="D319:K319"/>
    <mergeCell ref="M289:N289"/>
    <mergeCell ref="B289:C289"/>
    <mergeCell ref="D289:K289"/>
    <mergeCell ref="M290:N290"/>
    <mergeCell ref="R193:V193"/>
    <mergeCell ref="M149:N158"/>
    <mergeCell ref="G163:K163"/>
    <mergeCell ref="D162:F162"/>
    <mergeCell ref="G162:K162"/>
    <mergeCell ref="D163:F163"/>
    <mergeCell ref="G157:K157"/>
    <mergeCell ref="D158:F158"/>
    <mergeCell ref="D179:F179"/>
    <mergeCell ref="G179:K179"/>
    <mergeCell ref="D159:K159"/>
    <mergeCell ref="D182:F182"/>
    <mergeCell ref="G182:K182"/>
    <mergeCell ref="D183:F183"/>
    <mergeCell ref="D166:F166"/>
    <mergeCell ref="G166:K166"/>
    <mergeCell ref="D167:F167"/>
    <mergeCell ref="G167:K167"/>
    <mergeCell ref="D316:K316"/>
    <mergeCell ref="D317:F317"/>
    <mergeCell ref="G317:K317"/>
    <mergeCell ref="B314:C314"/>
    <mergeCell ref="B316:C317"/>
    <mergeCell ref="G181:K181"/>
    <mergeCell ref="D225:F225"/>
    <mergeCell ref="D223:K223"/>
    <mergeCell ref="G211:K211"/>
    <mergeCell ref="D216:F216"/>
    <mergeCell ref="G216:K216"/>
    <mergeCell ref="D187:F187"/>
    <mergeCell ref="G187:K187"/>
    <mergeCell ref="D188:F188"/>
    <mergeCell ref="G188:K188"/>
    <mergeCell ref="D189:F189"/>
    <mergeCell ref="G189:K189"/>
    <mergeCell ref="D215:F215"/>
    <mergeCell ref="G194:K194"/>
    <mergeCell ref="D237:K237"/>
    <mergeCell ref="D308:F308"/>
    <mergeCell ref="D236:F236"/>
    <mergeCell ref="D224:F224"/>
    <mergeCell ref="G225:K225"/>
    <mergeCell ref="G279:K279"/>
    <mergeCell ref="D280:K280"/>
    <mergeCell ref="D281:F281"/>
    <mergeCell ref="G281:K281"/>
    <mergeCell ref="R225:V225"/>
    <mergeCell ref="O226:Q226"/>
    <mergeCell ref="D231:K231"/>
    <mergeCell ref="D233:F233"/>
    <mergeCell ref="G233:K233"/>
    <mergeCell ref="R235:V235"/>
    <mergeCell ref="O236:Q236"/>
    <mergeCell ref="R236:V236"/>
    <mergeCell ref="R226:V226"/>
    <mergeCell ref="O227:V227"/>
    <mergeCell ref="R229:V229"/>
    <mergeCell ref="O229:Q229"/>
    <mergeCell ref="O230:Q230"/>
    <mergeCell ref="O281:Q281"/>
    <mergeCell ref="D226:F226"/>
    <mergeCell ref="G226:K226"/>
    <mergeCell ref="G244:K244"/>
    <mergeCell ref="D245:F245"/>
    <mergeCell ref="G245:K245"/>
    <mergeCell ref="D246:F246"/>
    <mergeCell ref="B324:C324"/>
    <mergeCell ref="D324:K324"/>
    <mergeCell ref="B291:K291"/>
    <mergeCell ref="B292:C292"/>
    <mergeCell ref="D292:F292"/>
    <mergeCell ref="G292:K292"/>
    <mergeCell ref="B294:C294"/>
    <mergeCell ref="B296:C296"/>
    <mergeCell ref="B298:C298"/>
    <mergeCell ref="B300:C300"/>
    <mergeCell ref="B302:C303"/>
    <mergeCell ref="D294:K294"/>
    <mergeCell ref="D296:K296"/>
    <mergeCell ref="D298:K298"/>
    <mergeCell ref="D300:K300"/>
    <mergeCell ref="D302:K302"/>
    <mergeCell ref="D303:F303"/>
    <mergeCell ref="G303:K303"/>
    <mergeCell ref="B305:C305"/>
    <mergeCell ref="D305:K305"/>
    <mergeCell ref="B307:C308"/>
    <mergeCell ref="D307:K307"/>
    <mergeCell ref="D314:K314"/>
    <mergeCell ref="B321:C322"/>
    <mergeCell ref="D321:K321"/>
    <mergeCell ref="D322:F322"/>
    <mergeCell ref="G322:K322"/>
    <mergeCell ref="G308:K308"/>
    <mergeCell ref="D310:K310"/>
    <mergeCell ref="B310:C310"/>
    <mergeCell ref="B312:C312"/>
    <mergeCell ref="D312:K312"/>
    <mergeCell ref="B3:G3"/>
    <mergeCell ref="D238:F238"/>
    <mergeCell ref="G238:K238"/>
    <mergeCell ref="D230:F230"/>
    <mergeCell ref="G230:K230"/>
    <mergeCell ref="D234:K234"/>
    <mergeCell ref="D235:F235"/>
    <mergeCell ref="G235:K235"/>
    <mergeCell ref="D171:F171"/>
    <mergeCell ref="G171:K171"/>
    <mergeCell ref="D172:F172"/>
    <mergeCell ref="D228:F228"/>
    <mergeCell ref="G228:K228"/>
    <mergeCell ref="G229:K229"/>
    <mergeCell ref="D229:F229"/>
    <mergeCell ref="G87:K87"/>
    <mergeCell ref="B2:L2"/>
    <mergeCell ref="A27:C29"/>
    <mergeCell ref="D276:K276"/>
    <mergeCell ref="H40:K40"/>
    <mergeCell ref="A54:L54"/>
    <mergeCell ref="B237:C238"/>
    <mergeCell ref="D196:K196"/>
    <mergeCell ref="D197:F197"/>
    <mergeCell ref="G192:K192"/>
    <mergeCell ref="D193:F193"/>
    <mergeCell ref="D207:K207"/>
    <mergeCell ref="D209:F209"/>
    <mergeCell ref="G209:K209"/>
    <mergeCell ref="D210:F210"/>
    <mergeCell ref="G210:K210"/>
    <mergeCell ref="D211:F211"/>
    <mergeCell ref="G214:K214"/>
    <mergeCell ref="B239:C239"/>
    <mergeCell ref="B241:K241"/>
    <mergeCell ref="D239:K239"/>
    <mergeCell ref="B80:C92"/>
    <mergeCell ref="B242:C242"/>
    <mergeCell ref="D242:F242"/>
    <mergeCell ref="G242:K242"/>
    <mergeCell ref="D161:F161"/>
    <mergeCell ref="G161:K161"/>
    <mergeCell ref="R162:V162"/>
    <mergeCell ref="O154:V154"/>
    <mergeCell ref="O155:Q155"/>
    <mergeCell ref="R155:V155"/>
    <mergeCell ref="D129:F129"/>
    <mergeCell ref="R158:V158"/>
    <mergeCell ref="R160:V160"/>
    <mergeCell ref="R151:V151"/>
    <mergeCell ref="M142:N143"/>
    <mergeCell ref="M147:V147"/>
    <mergeCell ref="M148:N148"/>
    <mergeCell ref="O148:Q148"/>
    <mergeCell ref="R148:V148"/>
    <mergeCell ref="O151:Q151"/>
    <mergeCell ref="D141:F141"/>
    <mergeCell ref="G141:K141"/>
    <mergeCell ref="O141:Q141"/>
    <mergeCell ref="R141:V141"/>
    <mergeCell ref="R139:V139"/>
    <mergeCell ref="D140:K140"/>
    <mergeCell ref="O149:V149"/>
    <mergeCell ref="O150:Q150"/>
    <mergeCell ref="O88:V88"/>
    <mergeCell ref="D89:F89"/>
    <mergeCell ref="G89:K89"/>
    <mergeCell ref="O89:Q89"/>
    <mergeCell ref="O123:V123"/>
    <mergeCell ref="O124:Q124"/>
    <mergeCell ref="D110:K110"/>
    <mergeCell ref="D111:F111"/>
    <mergeCell ref="G111:K111"/>
    <mergeCell ref="D112:F112"/>
    <mergeCell ref="G112:K112"/>
    <mergeCell ref="D113:F113"/>
    <mergeCell ref="G113:K113"/>
    <mergeCell ref="R89:V89"/>
    <mergeCell ref="G91:K91"/>
    <mergeCell ref="O120:Q120"/>
    <mergeCell ref="D106:K106"/>
    <mergeCell ref="D90:F90"/>
    <mergeCell ref="G90:K90"/>
    <mergeCell ref="D91:F91"/>
    <mergeCell ref="O95:Q95"/>
    <mergeCell ref="R95:V95"/>
    <mergeCell ref="M93:N100"/>
    <mergeCell ref="O97:V97"/>
    <mergeCell ref="R170:V170"/>
    <mergeCell ref="O167:Q167"/>
    <mergeCell ref="O158:Q158"/>
    <mergeCell ref="M159:N174"/>
    <mergeCell ref="O171:Q171"/>
    <mergeCell ref="R171:V171"/>
    <mergeCell ref="O173:Q173"/>
    <mergeCell ref="R173:V173"/>
    <mergeCell ref="R174:V174"/>
    <mergeCell ref="O164:V164"/>
    <mergeCell ref="O165:Q165"/>
    <mergeCell ref="R165:V165"/>
    <mergeCell ref="O166:Q166"/>
    <mergeCell ref="R166:V166"/>
    <mergeCell ref="O159:V159"/>
    <mergeCell ref="R168:V168"/>
    <mergeCell ref="O160:Q160"/>
    <mergeCell ref="O169:V169"/>
    <mergeCell ref="O163:Q163"/>
    <mergeCell ref="R163:V163"/>
    <mergeCell ref="R167:V167"/>
    <mergeCell ref="O168:Q168"/>
    <mergeCell ref="G172:K172"/>
    <mergeCell ref="O177:Q177"/>
    <mergeCell ref="R177:V177"/>
    <mergeCell ref="O174:Q174"/>
    <mergeCell ref="O172:Q172"/>
    <mergeCell ref="R172:V172"/>
    <mergeCell ref="G184:K184"/>
    <mergeCell ref="O175:V175"/>
    <mergeCell ref="O176:Q176"/>
    <mergeCell ref="R176:V176"/>
    <mergeCell ref="O178:Q178"/>
    <mergeCell ref="R178:V178"/>
    <mergeCell ref="O179:Q179"/>
    <mergeCell ref="R179:V179"/>
    <mergeCell ref="O183:Q183"/>
    <mergeCell ref="R183:V183"/>
    <mergeCell ref="O184:Q184"/>
    <mergeCell ref="R184:V184"/>
    <mergeCell ref="O180:V180"/>
    <mergeCell ref="D185:K185"/>
    <mergeCell ref="O181:Q181"/>
    <mergeCell ref="D181:F181"/>
    <mergeCell ref="G183:K183"/>
    <mergeCell ref="D184:F184"/>
    <mergeCell ref="O190:Q190"/>
    <mergeCell ref="R190:V190"/>
    <mergeCell ref="R186:V186"/>
    <mergeCell ref="R195:V195"/>
    <mergeCell ref="O194:Q194"/>
    <mergeCell ref="R194:V194"/>
    <mergeCell ref="D195:F195"/>
    <mergeCell ref="G195:K195"/>
    <mergeCell ref="D191:K191"/>
    <mergeCell ref="D192:F192"/>
    <mergeCell ref="D221:F221"/>
    <mergeCell ref="G221:K221"/>
    <mergeCell ref="D205:F205"/>
    <mergeCell ref="G205:K205"/>
    <mergeCell ref="D206:F206"/>
    <mergeCell ref="G206:K206"/>
    <mergeCell ref="D190:F190"/>
    <mergeCell ref="G190:K190"/>
    <mergeCell ref="D194:F194"/>
    <mergeCell ref="G193:K193"/>
    <mergeCell ref="D204:F204"/>
    <mergeCell ref="G204:K204"/>
    <mergeCell ref="D201:K201"/>
    <mergeCell ref="D203:F203"/>
    <mergeCell ref="G203:K203"/>
    <mergeCell ref="G197:K197"/>
    <mergeCell ref="D198:F198"/>
    <mergeCell ref="G198:K198"/>
    <mergeCell ref="D199:F199"/>
    <mergeCell ref="G199:K199"/>
    <mergeCell ref="D200:F200"/>
    <mergeCell ref="G200:K200"/>
    <mergeCell ref="R219:V219"/>
    <mergeCell ref="O220:Q220"/>
    <mergeCell ref="R220:V220"/>
    <mergeCell ref="O221:Q221"/>
    <mergeCell ref="R221:V221"/>
    <mergeCell ref="D219:F219"/>
    <mergeCell ref="G219:K219"/>
    <mergeCell ref="M207:N222"/>
    <mergeCell ref="G215:K215"/>
    <mergeCell ref="D212:K212"/>
    <mergeCell ref="D213:F213"/>
    <mergeCell ref="G213:K213"/>
    <mergeCell ref="D214:F214"/>
    <mergeCell ref="O210:Q210"/>
    <mergeCell ref="O213:Q213"/>
    <mergeCell ref="R213:V213"/>
    <mergeCell ref="O214:Q214"/>
    <mergeCell ref="R214:V214"/>
    <mergeCell ref="D217:K217"/>
    <mergeCell ref="D220:F220"/>
    <mergeCell ref="G220:K220"/>
    <mergeCell ref="D208:F208"/>
    <mergeCell ref="G208:K208"/>
    <mergeCell ref="O212:V212"/>
    <mergeCell ref="B175:C190"/>
    <mergeCell ref="M191:N206"/>
    <mergeCell ref="B231:C236"/>
    <mergeCell ref="M231:N236"/>
    <mergeCell ref="B223:C230"/>
    <mergeCell ref="M223:N230"/>
    <mergeCell ref="D170:F170"/>
    <mergeCell ref="G170:K170"/>
    <mergeCell ref="O170:Q170"/>
    <mergeCell ref="D186:F186"/>
    <mergeCell ref="G186:K186"/>
    <mergeCell ref="O186:Q186"/>
    <mergeCell ref="D202:F202"/>
    <mergeCell ref="G202:K202"/>
    <mergeCell ref="O202:Q202"/>
    <mergeCell ref="D218:F218"/>
    <mergeCell ref="G218:K218"/>
    <mergeCell ref="O218:Q218"/>
    <mergeCell ref="B159:C174"/>
    <mergeCell ref="D222:F222"/>
    <mergeCell ref="G222:K222"/>
    <mergeCell ref="B191:C206"/>
    <mergeCell ref="M175:N190"/>
    <mergeCell ref="B207:C222"/>
  </mergeCells>
  <dataValidations count="15">
    <dataValidation type="whole" allowBlank="1" showInputMessage="1" showErrorMessage="1" errorTitle="Eingabefehler" error="Anzahl BET +  Mastektomie kann nicht größer sein als Anzahl Primärfälle." sqref="M37 D37:K37 M35 D35:K35" xr:uid="{00000000-0002-0000-0600-000000000000}">
      <formula1>0</formula1>
      <formula2>#REF!</formula2>
    </dataValidation>
    <dataValidation type="whole" allowBlank="1" showInputMessage="1" showErrorMessage="1" errorTitle="Eingabefehler" error="Ganze Zahl zwischen 0 und 5000 eingeben." sqref="M39:M40 D39:K40" xr:uid="{00000000-0002-0000-0600-000001000000}">
      <formula1>0</formula1>
      <formula2>5000</formula2>
    </dataValidation>
    <dataValidation allowBlank="1" showInputMessage="1" showErrorMessage="1" errorTitle="Eingabefehler" error="Anzahl BET +  Mastektomie kann nicht größer sein als Anzahl Primärfälle." sqref="A38:C40 D38:K38 M38" xr:uid="{00000000-0002-0000-0600-000002000000}"/>
    <dataValidation type="list" showInputMessage="1" showErrorMessage="1" errorTitle="Hinweis" error="Auswahl treffen über Dropdown-Liste." sqref="G22" xr:uid="{00000000-0002-0000-0600-000003000000}">
      <formula1>zentrumsintern___ohne_Krebsregister</formula1>
    </dataValidation>
    <dataValidation errorStyle="information" allowBlank="1" showInputMessage="1" showErrorMessage="1" errorTitle="Kennzahlenjahr" error="Es können nur Kennzahlenjahre von 2012 bis 2014 eingetragen werden." sqref="K16" xr:uid="{00000000-0002-0000-0600-000004000000}"/>
    <dataValidation operator="greaterThan" allowBlank="1" showInputMessage="1" showErrorMessage="1" sqref="L30 L32:L37" xr:uid="{00000000-0002-0000-0600-000005000000}"/>
    <dataValidation type="date" allowBlank="1" showInputMessage="1" showErrorMessage="1" errorTitle="Eingabefehler" error="Format: dd.mm.jjjj_x000a__x000a_Zeitraum zwischen 01.01.2013 - 01.01.2015 angeben." sqref="K12:L12" xr:uid="{00000000-0002-0000-0600-000006000000}">
      <formula1>41275</formula1>
      <formula2>42005</formula2>
    </dataValidation>
    <dataValidation type="textLength" allowBlank="1" showInputMessage="1" showErrorMessage="1" errorTitle="Eingabefehler" error="Nur Texteingabe bis 100 Zeichen möglich." prompt="Name, Vorname" sqref="C12" xr:uid="{00000000-0002-0000-0600-000007000000}">
      <formula1>0</formula1>
      <formula2>100</formula2>
    </dataValidation>
    <dataValidation type="list" showInputMessage="1" showErrorMessage="1" errorTitle="Hinweis" error="Auswahl treffen über Dropdown-Liste." sqref="C6" xr:uid="{00000000-0002-0000-0600-000008000000}">
      <formula1>Zentrum1</formula1>
    </dataValidation>
    <dataValidation type="list" allowBlank="1" showInputMessage="1" showErrorMessage="1" errorTitle="Hinweis" error="Auswahl treffen über Dropdown-Liste." sqref="I19:L19" xr:uid="{00000000-0002-0000-0600-000009000000}">
      <formula1>Universitätsstatus</formula1>
    </dataValidation>
    <dataValidation type="date" errorStyle="information" allowBlank="1" showInputMessage="1" showErrorMessage="1" errorTitle="Kennzahlenjahr" error="Es können nur Kennzahlenjahre von 2012 bis 2014 eingetragen werden." sqref="J17:K17" xr:uid="{00000000-0002-0000-0600-00000A000000}">
      <formula1>2010</formula1>
      <formula2>2012</formula2>
    </dataValidation>
    <dataValidation type="list" showInputMessage="1" showErrorMessage="1" errorTitle="Hinweis" error="Zuerst Reg.-Nr auswählen, dann das jeweilig zugehörige Krebsregister." sqref="A22" xr:uid="{00000000-0002-0000-0600-00000B000000}">
      <formula1>myItem</formula1>
    </dataValidation>
    <dataValidation type="list" showInputMessage="1" showErrorMessage="1" errorTitle="Hinweis" error="Auswahl treffen über Dropdown-Liste." sqref="A25" xr:uid="{00000000-0002-0000-0600-00000C000000}">
      <formula1>Tumordokumentation</formula1>
    </dataValidation>
    <dataValidation allowBlank="1" showInputMessage="1" showErrorMessage="1" errorTitle="Eingabefehler" sqref="K14" xr:uid="{00000000-0002-0000-0600-00000D000000}"/>
    <dataValidation type="whole" allowBlank="1" showInputMessage="1" showErrorMessage="1" errorTitle="Eingabefehler" error="1. Ganze Zahl zwischen 0 und 5000 eingeben._x000a_2. Kann nicht kleiner sein als operierte Primärfälle" sqref="M30 D30:K30" xr:uid="{00000000-0002-0000-0600-00000E000000}">
      <formula1>SUM(D33:D34)</formula1>
      <formula2>5000</formula2>
    </dataValidation>
  </dataValidations>
  <hyperlinks>
    <hyperlink ref="C3:D3" location="Inhaltsverzeichnis!A1" display="zurück zum Inhaltsverzeichnis" xr:uid="{00000000-0004-0000-06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ignoredErrors>
    <ignoredError sqref="L32" formula="1"/>
  </ignoredErrors>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12</vt:i4>
      </vt:variant>
    </vt:vector>
  </HeadingPairs>
  <TitlesOfParts>
    <vt:vector size="64" baseType="lpstr">
      <vt:lpstr>Inhaltsverzeichnis</vt:lpstr>
      <vt:lpstr>Inhaltsverzeichnis_alt</vt:lpstr>
      <vt:lpstr>Datenfelder-XML</vt:lpstr>
      <vt:lpstr>Datenfelder-XML_alt</vt:lpstr>
      <vt:lpstr>Strukturval.</vt:lpstr>
      <vt:lpstr>Primärfallarten</vt:lpstr>
      <vt:lpstr>Gesamtbetracht.</vt:lpstr>
      <vt:lpstr>Filter</vt:lpstr>
      <vt:lpstr>KB_Basisdaten</vt:lpstr>
      <vt:lpstr>Auffälligkeiten</vt:lpstr>
      <vt:lpstr>KB-1 (Postop. Fallbespr.)</vt:lpstr>
      <vt:lpstr>KB-2 (Präth. Fallbespr.)</vt:lpstr>
      <vt:lpstr>KB-3 (Fallbespr. Rez.|Metas.)</vt:lpstr>
      <vt:lpstr>KB-4 (Rad. Invasiv)</vt:lpstr>
      <vt:lpstr>KB-5 (Rad. DCIS)</vt:lpstr>
      <vt:lpstr>KB-6 (Chem. N+)</vt:lpstr>
      <vt:lpstr>KB-7 (Endokrine)</vt:lpstr>
      <vt:lpstr>KB-8 (Trastuzumab)</vt:lpstr>
      <vt:lpstr>KB-9 (First-line-Ther.)</vt:lpstr>
      <vt:lpstr>KB-10 (Psychoonko.)</vt:lpstr>
      <vt:lpstr>KB-10b (Psychoonko.)</vt:lpstr>
      <vt:lpstr>KB-11 (Sozialdienst)</vt:lpstr>
      <vt:lpstr>KB-11b (Sozialdienst)</vt:lpstr>
      <vt:lpstr>KB-12 (Studien)</vt:lpstr>
      <vt:lpstr>KB-12b (Studien)</vt:lpstr>
      <vt:lpstr>KB-13 (histo. Sich.)</vt:lpstr>
      <vt:lpstr>KB-14a (Primärfälle)</vt:lpstr>
      <vt:lpstr>KB-14b (Rez. | Metas.)</vt:lpstr>
      <vt:lpstr>KB-15 (Anzahl Eingriffe R0)</vt:lpstr>
      <vt:lpstr>KB-16 (BET bei pT1)</vt:lpstr>
      <vt:lpstr>KB-17 (Mastektomien)</vt:lpstr>
      <vt:lpstr>KB-18 (LK-Entf.)</vt:lpstr>
      <vt:lpstr>KB-19 (Nodalstatus)</vt:lpstr>
      <vt:lpstr>KB-20a (SLNE)</vt:lpstr>
      <vt:lpstr>KB-20b (SLNE)</vt:lpstr>
      <vt:lpstr>KB-21 (Drahtmark.)</vt:lpstr>
      <vt:lpstr>KB-21b (Drahtmark.)</vt:lpstr>
      <vt:lpstr>KB-22 (Revisionsop.)</vt:lpstr>
      <vt:lpstr>KB-24 (Rekonstruktion)</vt:lpstr>
      <vt:lpstr>KB-25 (Resektionsr.)</vt:lpstr>
      <vt:lpstr>KB-26 (Krebsregister)</vt:lpstr>
      <vt:lpstr>KB-23 (Lymphabflussgebiet)</vt:lpstr>
      <vt:lpstr>KB-Farblegende</vt:lpstr>
      <vt:lpstr>Kategorisierung EQ</vt:lpstr>
      <vt:lpstr>EQ_Basisdaten</vt:lpstr>
      <vt:lpstr>EQ_Ausprägungen</vt:lpstr>
      <vt:lpstr>KM_Filter</vt:lpstr>
      <vt:lpstr>Kaplan-Meier (DFS)</vt:lpstr>
      <vt:lpstr>Kaplan-Meier (OAS)</vt:lpstr>
      <vt:lpstr>Patientenprofil</vt:lpstr>
      <vt:lpstr>Länderkennung</vt:lpstr>
      <vt:lpstr>Morphologie</vt:lpstr>
      <vt:lpstr>'Datenfelder-XML'!Druckbereich</vt:lpstr>
      <vt:lpstr>'Datenfelder-XML_alt'!Druckbereich</vt:lpstr>
      <vt:lpstr>EQ_Ausprägungen!Druckbereich</vt:lpstr>
      <vt:lpstr>EQ_Basisdaten!Druckbereich</vt:lpstr>
      <vt:lpstr>Gesamtbetracht.!Druckbereich</vt:lpstr>
      <vt:lpstr>KB_Basisdaten!Druckbereich</vt:lpstr>
      <vt:lpstr>Strukturval.!Druckbereich</vt:lpstr>
      <vt:lpstr>'Datenfelder-XML'!Drucktitel</vt:lpstr>
      <vt:lpstr>'Datenfelder-XML_alt'!Drucktitel</vt:lpstr>
      <vt:lpstr>Inhaltsverzeichnis!Drucktitel</vt:lpstr>
      <vt:lpstr>Inhaltsverzeichnis_alt!Drucktitel</vt:lpstr>
      <vt:lpstr>Strukturval.!Drucktitel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Luis Pauler</cp:lastModifiedBy>
  <cp:lastPrinted>2015-01-09T11:44:04Z</cp:lastPrinted>
  <dcterms:created xsi:type="dcterms:W3CDTF">2011-09-13T08:22:06Z</dcterms:created>
  <dcterms:modified xsi:type="dcterms:W3CDTF">2021-11-25T11:14:02Z</dcterms:modified>
</cp:coreProperties>
</file>